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1-民办普惠性幼儿园" sheetId="2" r:id="rId1"/>
  </sheets>
  <calcPr calcId="144525"/>
</workbook>
</file>

<file path=xl/sharedStrings.xml><?xml version="1.0" encoding="utf-8"?>
<sst xmlns="http://schemas.openxmlformats.org/spreadsheetml/2006/main" count="232" uniqueCount="46">
  <si>
    <t>附件</t>
  </si>
  <si>
    <t>罗源县2022-2023学年度下学期预拨政府购买民办普惠性幼儿园服务资金安排一览表</t>
  </si>
  <si>
    <t>序号</t>
  </si>
  <si>
    <t>幼儿园名称</t>
  </si>
  <si>
    <t>基本办园情况</t>
  </si>
  <si>
    <t>评定等级</t>
  </si>
  <si>
    <t>符合政府购买情况</t>
  </si>
  <si>
    <t>政府购买教育服务</t>
  </si>
  <si>
    <t>班级数</t>
  </si>
  <si>
    <t>幼儿数（人）</t>
  </si>
  <si>
    <t>总人数</t>
  </si>
  <si>
    <t>生均每月补助标准</t>
  </si>
  <si>
    <t>购买金额（每学期4.5个月）</t>
  </si>
  <si>
    <t>9.21
拨款</t>
  </si>
  <si>
    <t>凤凰城幼儿园</t>
  </si>
  <si>
    <t>小班</t>
  </si>
  <si>
    <t>县级示范园</t>
  </si>
  <si>
    <t>中班</t>
  </si>
  <si>
    <t>大班</t>
  </si>
  <si>
    <t>文博幼儿园</t>
  </si>
  <si>
    <t>智慧树幼儿园</t>
  </si>
  <si>
    <t>岐后幼儿园</t>
  </si>
  <si>
    <t>九色鹿幼儿园</t>
  </si>
  <si>
    <t>向阳幼儿园</t>
  </si>
  <si>
    <t>艾普迪森（龙园）幼儿园</t>
  </si>
  <si>
    <t>思维特幼儿园</t>
  </si>
  <si>
    <t>思维特秋实
幼儿园</t>
  </si>
  <si>
    <t>青苗荟罗瑞苑幼儿园</t>
  </si>
  <si>
    <t>思维特秋实幼儿园</t>
  </si>
  <si>
    <t>安琪儿·滨海实验幼儿园</t>
  </si>
  <si>
    <t>小海螺幼儿园</t>
  </si>
  <si>
    <t>普通幼儿园</t>
  </si>
  <si>
    <t>朝阳幼儿园</t>
  </si>
  <si>
    <t>彩虹桥幼儿园</t>
  </si>
  <si>
    <t>海星幼儿园</t>
  </si>
  <si>
    <t>剑侨幼儿园</t>
  </si>
  <si>
    <t>罗马景福城
幼儿园</t>
  </si>
  <si>
    <t>皇家幼儿园</t>
  </si>
  <si>
    <t>罗马景福城幼儿园</t>
  </si>
  <si>
    <t>迪思尼幼儿园</t>
  </si>
  <si>
    <t>爱加倍幼儿园</t>
  </si>
  <si>
    <t>合 计</t>
  </si>
  <si>
    <t>本次合计拨款金额人民币（大写）</t>
  </si>
  <si>
    <t>壹佰叁拾柒万元整</t>
  </si>
  <si>
    <t>小写</t>
  </si>
  <si>
    <t xml:space="preserve">备注：1.四各等级补助标准为：省级示范园500元/月*生；市级示范园400元/月*生；县级示范园300元/月*生；普通园200元/月*生 
      （每学期按照4.5个月计算）。
      2.总金额=购买学生数*4.5个月*等级奖补。
</t>
  </si>
</sst>
</file>

<file path=xl/styles.xml><?xml version="1.0" encoding="utf-8"?>
<styleSheet xmlns="http://schemas.openxmlformats.org/spreadsheetml/2006/main">
  <numFmts count="6">
    <numFmt numFmtId="7" formatCode="&quot;￥&quot;#,##0.00;&quot;￥&quot;\-#,##0.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6"/>
      <name val="黑体"/>
      <charset val="134"/>
    </font>
    <font>
      <sz val="18"/>
      <name val="方正小标宋简体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sz val="10"/>
      <name val="仿宋_GB2312"/>
      <charset val="134"/>
    </font>
    <font>
      <sz val="10"/>
      <color rgb="FFFF0000"/>
      <name val="仿宋_GB2312"/>
      <charset val="134"/>
    </font>
    <font>
      <sz val="11"/>
      <color rgb="FFFF0000"/>
      <name val="仿宋_GB2312"/>
      <charset val="134"/>
    </font>
    <font>
      <sz val="11"/>
      <color indexed="8"/>
      <name val="宋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1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0" fillId="27" borderId="14" applyNumberFormat="0" applyAlignment="0" applyProtection="0">
      <alignment vertical="center"/>
    </xf>
    <xf numFmtId="0" fontId="31" fillId="27" borderId="9" applyNumberFormat="0" applyAlignment="0" applyProtection="0">
      <alignment vertical="center"/>
    </xf>
    <xf numFmtId="0" fontId="32" fillId="32" borderId="15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7" fontId="6" fillId="0" borderId="5" xfId="0" applyNumberFormat="1" applyFont="1" applyFill="1" applyBorder="1" applyAlignment="1">
      <alignment horizontal="left" vertical="center" wrapText="1"/>
    </xf>
    <xf numFmtId="7" fontId="6" fillId="0" borderId="6" xfId="0" applyNumberFormat="1" applyFont="1" applyFill="1" applyBorder="1" applyAlignment="1">
      <alignment horizontal="left" vertical="center" wrapText="1"/>
    </xf>
    <xf numFmtId="7" fontId="6" fillId="0" borderId="7" xfId="0" applyNumberFormat="1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79"/>
  <sheetViews>
    <sheetView tabSelected="1" workbookViewId="0">
      <selection activeCell="Y12" sqref="Y12"/>
    </sheetView>
  </sheetViews>
  <sheetFormatPr defaultColWidth="9" defaultRowHeight="14.25"/>
  <cols>
    <col min="1" max="1" width="4" style="1" customWidth="1"/>
    <col min="2" max="2" width="13.25" style="1" customWidth="1"/>
    <col min="3" max="3" width="3.75" style="1" customWidth="1"/>
    <col min="4" max="4" width="4.25" style="1" customWidth="1"/>
    <col min="5" max="5" width="6.5" style="1" customWidth="1"/>
    <col min="6" max="6" width="6.375" style="1" customWidth="1"/>
    <col min="7" max="8" width="4.625" style="1" customWidth="1"/>
    <col min="9" max="9" width="7.125" style="1" customWidth="1"/>
    <col min="10" max="10" width="6.25" style="4" customWidth="1"/>
    <col min="11" max="11" width="5.625" style="4" customWidth="1"/>
    <col min="12" max="12" width="4.875" style="4" customWidth="1"/>
    <col min="13" max="13" width="4.75" style="4" customWidth="1"/>
    <col min="14" max="14" width="6.125" style="1" customWidth="1"/>
    <col min="15" max="15" width="5.625" style="1" customWidth="1"/>
    <col min="16" max="16" width="5" style="1" customWidth="1"/>
    <col min="17" max="17" width="5.375" style="1" customWidth="1"/>
    <col min="18" max="18" width="7.5" style="1" customWidth="1"/>
    <col min="19" max="19" width="8.375" style="1" customWidth="1"/>
    <col min="20" max="20" width="9.875" style="1" customWidth="1"/>
    <col min="21" max="21" width="9" style="1"/>
    <col min="22" max="22" width="9" style="1" hidden="1" customWidth="1"/>
    <col min="23" max="23" width="29.0583333333333" style="1" customWidth="1"/>
    <col min="24" max="16384" width="9" style="1"/>
  </cols>
  <sheetData>
    <row r="1" s="1" customFormat="1" ht="1" customHeight="1" spans="1:13">
      <c r="A1" s="5" t="s">
        <v>0</v>
      </c>
      <c r="B1" s="5"/>
      <c r="J1" s="4"/>
      <c r="K1" s="4"/>
      <c r="L1" s="4"/>
      <c r="M1" s="4"/>
    </row>
    <row r="2" s="1" customFormat="1" ht="28" customHeight="1" spans="1:2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="1" customFormat="1" ht="21" customHeight="1" spans="1:20">
      <c r="A3" s="7" t="s">
        <v>2</v>
      </c>
      <c r="B3" s="8" t="s">
        <v>3</v>
      </c>
      <c r="C3" s="7" t="s">
        <v>4</v>
      </c>
      <c r="D3" s="7"/>
      <c r="E3" s="7"/>
      <c r="F3" s="7"/>
      <c r="G3" s="7"/>
      <c r="H3" s="7"/>
      <c r="I3" s="7" t="s">
        <v>5</v>
      </c>
      <c r="J3" s="23" t="s">
        <v>6</v>
      </c>
      <c r="K3" s="23"/>
      <c r="L3" s="23"/>
      <c r="M3" s="23"/>
      <c r="N3" s="8" t="s">
        <v>7</v>
      </c>
      <c r="O3" s="8"/>
      <c r="P3" s="8"/>
      <c r="Q3" s="8"/>
      <c r="R3" s="8"/>
      <c r="S3" s="8"/>
      <c r="T3" s="8"/>
    </row>
    <row r="4" s="1" customFormat="1" ht="50" customHeight="1" spans="1:20">
      <c r="A4" s="7"/>
      <c r="B4" s="8"/>
      <c r="C4" s="7" t="s">
        <v>8</v>
      </c>
      <c r="D4" s="7"/>
      <c r="E4" s="7" t="s">
        <v>9</v>
      </c>
      <c r="F4" s="7"/>
      <c r="G4" s="7"/>
      <c r="H4" s="7"/>
      <c r="I4" s="7"/>
      <c r="J4" s="23"/>
      <c r="K4" s="23"/>
      <c r="L4" s="23"/>
      <c r="M4" s="23"/>
      <c r="N4" s="7" t="s">
        <v>9</v>
      </c>
      <c r="O4" s="7"/>
      <c r="P4" s="7"/>
      <c r="Q4" s="7" t="s">
        <v>10</v>
      </c>
      <c r="R4" s="7" t="s">
        <v>11</v>
      </c>
      <c r="S4" s="7" t="s">
        <v>12</v>
      </c>
      <c r="T4" s="7" t="s">
        <v>13</v>
      </c>
    </row>
    <row r="5" s="1" customFormat="1" ht="12" customHeight="1" spans="1:22">
      <c r="A5" s="7">
        <v>1</v>
      </c>
      <c r="B5" s="9" t="s">
        <v>14</v>
      </c>
      <c r="C5" s="8">
        <f>D5+D6+D7</f>
        <v>7</v>
      </c>
      <c r="D5" s="8">
        <v>2</v>
      </c>
      <c r="E5" s="8" t="s">
        <v>15</v>
      </c>
      <c r="F5" s="8">
        <v>50</v>
      </c>
      <c r="G5" s="8">
        <f>F5+F6+F7</f>
        <v>199</v>
      </c>
      <c r="H5" s="8">
        <f>G5+G8+G11+G14+G17+G20+G23+G26+G29+G32</f>
        <v>2464</v>
      </c>
      <c r="I5" s="8" t="s">
        <v>16</v>
      </c>
      <c r="J5" s="8" t="s">
        <v>15</v>
      </c>
      <c r="K5" s="8">
        <v>50</v>
      </c>
      <c r="L5" s="8">
        <f>K5+K6+K7</f>
        <v>199</v>
      </c>
      <c r="M5" s="8">
        <f>L5+L8+L11+L14+L17+L20+L23+L26+L29+L32</f>
        <v>2464</v>
      </c>
      <c r="N5" s="8" t="s">
        <v>15</v>
      </c>
      <c r="O5" s="8">
        <v>50</v>
      </c>
      <c r="P5" s="8">
        <f>O5+O6+O7</f>
        <v>199</v>
      </c>
      <c r="Q5" s="8">
        <f>P32+P29+P26+P23+P20+P17+P14+P11+P8+P5</f>
        <v>2464</v>
      </c>
      <c r="R5" s="27">
        <v>300</v>
      </c>
      <c r="S5" s="27">
        <f>P5*R5*4.5</f>
        <v>268650</v>
      </c>
      <c r="T5" s="27">
        <v>88900</v>
      </c>
      <c r="V5" s="28" t="s">
        <v>14</v>
      </c>
    </row>
    <row r="6" s="1" customFormat="1" ht="12" customHeight="1" spans="1:22">
      <c r="A6" s="7"/>
      <c r="B6" s="9"/>
      <c r="C6" s="8"/>
      <c r="D6" s="8">
        <v>2</v>
      </c>
      <c r="E6" s="8" t="s">
        <v>17</v>
      </c>
      <c r="F6" s="8">
        <v>56</v>
      </c>
      <c r="G6" s="8"/>
      <c r="H6" s="8"/>
      <c r="I6" s="8"/>
      <c r="J6" s="8" t="s">
        <v>17</v>
      </c>
      <c r="K6" s="8">
        <v>56</v>
      </c>
      <c r="L6" s="8"/>
      <c r="M6" s="8"/>
      <c r="N6" s="8" t="s">
        <v>17</v>
      </c>
      <c r="O6" s="8">
        <v>56</v>
      </c>
      <c r="P6" s="8"/>
      <c r="Q6" s="8"/>
      <c r="R6" s="27"/>
      <c r="S6" s="27"/>
      <c r="T6" s="27"/>
      <c r="V6" s="28"/>
    </row>
    <row r="7" s="1" customFormat="1" ht="12" customHeight="1" spans="1:22">
      <c r="A7" s="7"/>
      <c r="B7" s="9"/>
      <c r="C7" s="8"/>
      <c r="D7" s="8">
        <v>3</v>
      </c>
      <c r="E7" s="8" t="s">
        <v>18</v>
      </c>
      <c r="F7" s="8">
        <v>93</v>
      </c>
      <c r="G7" s="8"/>
      <c r="H7" s="8"/>
      <c r="I7" s="8"/>
      <c r="J7" s="8" t="s">
        <v>18</v>
      </c>
      <c r="K7" s="8">
        <v>93</v>
      </c>
      <c r="L7" s="8"/>
      <c r="M7" s="8"/>
      <c r="N7" s="8" t="s">
        <v>18</v>
      </c>
      <c r="O7" s="8">
        <v>93</v>
      </c>
      <c r="P7" s="8"/>
      <c r="Q7" s="8"/>
      <c r="R7" s="27"/>
      <c r="S7" s="27"/>
      <c r="T7" s="27"/>
      <c r="V7" s="28"/>
    </row>
    <row r="8" s="1" customFormat="1" ht="12" customHeight="1" spans="1:22">
      <c r="A8" s="7">
        <v>2</v>
      </c>
      <c r="B8" s="9" t="s">
        <v>19</v>
      </c>
      <c r="C8" s="8">
        <f>D8+D9+D10</f>
        <v>7</v>
      </c>
      <c r="D8" s="8">
        <v>2</v>
      </c>
      <c r="E8" s="8" t="s">
        <v>15</v>
      </c>
      <c r="F8" s="8">
        <v>44</v>
      </c>
      <c r="G8" s="8">
        <f>F8+F9+F10</f>
        <v>192</v>
      </c>
      <c r="H8" s="8"/>
      <c r="I8" s="8"/>
      <c r="J8" s="8" t="s">
        <v>15</v>
      </c>
      <c r="K8" s="8">
        <v>44</v>
      </c>
      <c r="L8" s="8">
        <f>K8+K9+K10</f>
        <v>192</v>
      </c>
      <c r="M8" s="8"/>
      <c r="N8" s="8" t="s">
        <v>15</v>
      </c>
      <c r="O8" s="8">
        <v>44</v>
      </c>
      <c r="P8" s="8">
        <f>O8+O9+O10</f>
        <v>192</v>
      </c>
      <c r="Q8" s="8"/>
      <c r="R8" s="27">
        <v>300</v>
      </c>
      <c r="S8" s="27">
        <f>P8*R8*4.5</f>
        <v>259200</v>
      </c>
      <c r="T8" s="27">
        <v>85800</v>
      </c>
      <c r="V8" s="28" t="s">
        <v>19</v>
      </c>
    </row>
    <row r="9" s="1" customFormat="1" ht="12" customHeight="1" spans="1:22">
      <c r="A9" s="7"/>
      <c r="B9" s="9"/>
      <c r="C9" s="8"/>
      <c r="D9" s="8">
        <v>2</v>
      </c>
      <c r="E9" s="8" t="s">
        <v>17</v>
      </c>
      <c r="F9" s="8">
        <v>54</v>
      </c>
      <c r="G9" s="8"/>
      <c r="H9" s="8"/>
      <c r="I9" s="8"/>
      <c r="J9" s="8" t="s">
        <v>17</v>
      </c>
      <c r="K9" s="8">
        <v>54</v>
      </c>
      <c r="L9" s="8"/>
      <c r="M9" s="8"/>
      <c r="N9" s="8" t="s">
        <v>17</v>
      </c>
      <c r="O9" s="8">
        <v>54</v>
      </c>
      <c r="P9" s="8"/>
      <c r="Q9" s="8"/>
      <c r="R9" s="27"/>
      <c r="S9" s="27"/>
      <c r="T9" s="27"/>
      <c r="V9" s="28"/>
    </row>
    <row r="10" s="1" customFormat="1" ht="12" customHeight="1" spans="1:22">
      <c r="A10" s="7"/>
      <c r="B10" s="9"/>
      <c r="C10" s="8"/>
      <c r="D10" s="8">
        <v>3</v>
      </c>
      <c r="E10" s="8" t="s">
        <v>18</v>
      </c>
      <c r="F10" s="8">
        <v>94</v>
      </c>
      <c r="G10" s="8"/>
      <c r="H10" s="8"/>
      <c r="I10" s="8"/>
      <c r="J10" s="8" t="s">
        <v>18</v>
      </c>
      <c r="K10" s="8">
        <v>94</v>
      </c>
      <c r="L10" s="8"/>
      <c r="M10" s="8"/>
      <c r="N10" s="8" t="s">
        <v>18</v>
      </c>
      <c r="O10" s="8">
        <v>94</v>
      </c>
      <c r="P10" s="8"/>
      <c r="Q10" s="8"/>
      <c r="R10" s="27"/>
      <c r="S10" s="27"/>
      <c r="T10" s="27"/>
      <c r="V10" s="28"/>
    </row>
    <row r="11" s="1" customFormat="1" ht="12" customHeight="1" spans="1:22">
      <c r="A11" s="7">
        <v>3</v>
      </c>
      <c r="B11" s="9" t="s">
        <v>20</v>
      </c>
      <c r="C11" s="8">
        <f>D11+D12+D13</f>
        <v>8</v>
      </c>
      <c r="D11" s="8">
        <v>2</v>
      </c>
      <c r="E11" s="8" t="s">
        <v>15</v>
      </c>
      <c r="F11" s="8">
        <v>47</v>
      </c>
      <c r="G11" s="8">
        <f>F11+F12+F13</f>
        <v>192</v>
      </c>
      <c r="H11" s="8"/>
      <c r="I11" s="8"/>
      <c r="J11" s="8" t="s">
        <v>15</v>
      </c>
      <c r="K11" s="8">
        <v>47</v>
      </c>
      <c r="L11" s="8">
        <f>K11+K12+K13</f>
        <v>192</v>
      </c>
      <c r="M11" s="8"/>
      <c r="N11" s="8" t="s">
        <v>15</v>
      </c>
      <c r="O11" s="8">
        <v>47</v>
      </c>
      <c r="P11" s="8">
        <f>O11+O12+O13</f>
        <v>192</v>
      </c>
      <c r="Q11" s="8"/>
      <c r="R11" s="27">
        <v>300</v>
      </c>
      <c r="S11" s="27">
        <f>P11*R11*4.5</f>
        <v>259200</v>
      </c>
      <c r="T11" s="27">
        <v>85800</v>
      </c>
      <c r="V11" s="28" t="s">
        <v>20</v>
      </c>
    </row>
    <row r="12" s="1" customFormat="1" ht="12" customHeight="1" spans="1:22">
      <c r="A12" s="7"/>
      <c r="B12" s="9"/>
      <c r="C12" s="8"/>
      <c r="D12" s="8">
        <v>2</v>
      </c>
      <c r="E12" s="8" t="s">
        <v>17</v>
      </c>
      <c r="F12" s="8">
        <v>50</v>
      </c>
      <c r="G12" s="8"/>
      <c r="H12" s="8"/>
      <c r="I12" s="8"/>
      <c r="J12" s="8" t="s">
        <v>17</v>
      </c>
      <c r="K12" s="8">
        <v>50</v>
      </c>
      <c r="L12" s="8"/>
      <c r="M12" s="8"/>
      <c r="N12" s="8" t="s">
        <v>17</v>
      </c>
      <c r="O12" s="8">
        <v>50</v>
      </c>
      <c r="P12" s="8"/>
      <c r="Q12" s="8"/>
      <c r="R12" s="27"/>
      <c r="S12" s="27"/>
      <c r="T12" s="27"/>
      <c r="V12" s="28"/>
    </row>
    <row r="13" s="1" customFormat="1" ht="12" customHeight="1" spans="1:22">
      <c r="A13" s="7"/>
      <c r="B13" s="9"/>
      <c r="C13" s="8"/>
      <c r="D13" s="8">
        <v>4</v>
      </c>
      <c r="E13" s="8" t="s">
        <v>18</v>
      </c>
      <c r="F13" s="8">
        <v>95</v>
      </c>
      <c r="G13" s="8"/>
      <c r="H13" s="8"/>
      <c r="I13" s="8"/>
      <c r="J13" s="8" t="s">
        <v>18</v>
      </c>
      <c r="K13" s="8">
        <v>95</v>
      </c>
      <c r="L13" s="8"/>
      <c r="M13" s="8"/>
      <c r="N13" s="8" t="s">
        <v>18</v>
      </c>
      <c r="O13" s="8">
        <v>95</v>
      </c>
      <c r="P13" s="8"/>
      <c r="Q13" s="8"/>
      <c r="R13" s="27"/>
      <c r="S13" s="27"/>
      <c r="T13" s="27"/>
      <c r="V13" s="28"/>
    </row>
    <row r="14" s="1" customFormat="1" ht="12" customHeight="1" spans="1:22">
      <c r="A14" s="7">
        <v>4</v>
      </c>
      <c r="B14" s="9" t="s">
        <v>21</v>
      </c>
      <c r="C14" s="8">
        <f>D14+D15+D16</f>
        <v>6</v>
      </c>
      <c r="D14" s="8">
        <v>2</v>
      </c>
      <c r="E14" s="8" t="s">
        <v>15</v>
      </c>
      <c r="F14" s="8">
        <v>29</v>
      </c>
      <c r="G14" s="8">
        <f>F14+F15+F16</f>
        <v>133</v>
      </c>
      <c r="H14" s="8"/>
      <c r="I14" s="8"/>
      <c r="J14" s="8" t="s">
        <v>15</v>
      </c>
      <c r="K14" s="8">
        <v>30</v>
      </c>
      <c r="L14" s="8">
        <f>K14+K15+K16</f>
        <v>133</v>
      </c>
      <c r="M14" s="8"/>
      <c r="N14" s="8" t="s">
        <v>15</v>
      </c>
      <c r="O14" s="8">
        <v>30</v>
      </c>
      <c r="P14" s="8">
        <f>O14+O15+O16</f>
        <v>133</v>
      </c>
      <c r="Q14" s="8"/>
      <c r="R14" s="27">
        <v>300</v>
      </c>
      <c r="S14" s="27">
        <f>P14*R14*4.5</f>
        <v>179550</v>
      </c>
      <c r="T14" s="27">
        <v>59400</v>
      </c>
      <c r="V14" s="28" t="s">
        <v>21</v>
      </c>
    </row>
    <row r="15" s="1" customFormat="1" ht="12" customHeight="1" spans="1:22">
      <c r="A15" s="7"/>
      <c r="B15" s="9"/>
      <c r="C15" s="8"/>
      <c r="D15" s="8">
        <v>2</v>
      </c>
      <c r="E15" s="8" t="s">
        <v>17</v>
      </c>
      <c r="F15" s="8">
        <v>41</v>
      </c>
      <c r="G15" s="8"/>
      <c r="H15" s="8"/>
      <c r="I15" s="8"/>
      <c r="J15" s="8" t="s">
        <v>17</v>
      </c>
      <c r="K15" s="8">
        <v>41</v>
      </c>
      <c r="L15" s="8"/>
      <c r="M15" s="8"/>
      <c r="N15" s="8" t="s">
        <v>17</v>
      </c>
      <c r="O15" s="8">
        <v>41</v>
      </c>
      <c r="P15" s="8"/>
      <c r="Q15" s="8"/>
      <c r="R15" s="27"/>
      <c r="S15" s="27"/>
      <c r="T15" s="27"/>
      <c r="V15" s="28"/>
    </row>
    <row r="16" s="1" customFormat="1" ht="12" customHeight="1" spans="1:22">
      <c r="A16" s="7"/>
      <c r="B16" s="9"/>
      <c r="C16" s="8"/>
      <c r="D16" s="8">
        <v>2</v>
      </c>
      <c r="E16" s="8" t="s">
        <v>18</v>
      </c>
      <c r="F16" s="8">
        <v>63</v>
      </c>
      <c r="G16" s="8"/>
      <c r="H16" s="8"/>
      <c r="I16" s="8"/>
      <c r="J16" s="8" t="s">
        <v>18</v>
      </c>
      <c r="K16" s="8">
        <v>62</v>
      </c>
      <c r="L16" s="8"/>
      <c r="M16" s="8"/>
      <c r="N16" s="8" t="s">
        <v>18</v>
      </c>
      <c r="O16" s="8">
        <v>62</v>
      </c>
      <c r="P16" s="8"/>
      <c r="Q16" s="8"/>
      <c r="R16" s="27"/>
      <c r="S16" s="27"/>
      <c r="T16" s="27"/>
      <c r="V16" s="28"/>
    </row>
    <row r="17" s="1" customFormat="1" ht="12" customHeight="1" spans="1:22">
      <c r="A17" s="7">
        <v>5</v>
      </c>
      <c r="B17" s="9" t="s">
        <v>22</v>
      </c>
      <c r="C17" s="8">
        <f>D17+D18+D19</f>
        <v>12</v>
      </c>
      <c r="D17" s="8">
        <v>4</v>
      </c>
      <c r="E17" s="8" t="s">
        <v>15</v>
      </c>
      <c r="F17" s="8">
        <v>97</v>
      </c>
      <c r="G17" s="8">
        <f>F17+F18+F19</f>
        <v>307</v>
      </c>
      <c r="H17" s="8"/>
      <c r="I17" s="8"/>
      <c r="J17" s="8" t="s">
        <v>15</v>
      </c>
      <c r="K17" s="8">
        <v>97</v>
      </c>
      <c r="L17" s="8">
        <f>K17+K18+K19</f>
        <v>307</v>
      </c>
      <c r="M17" s="8"/>
      <c r="N17" s="8" t="s">
        <v>15</v>
      </c>
      <c r="O17" s="8">
        <v>97</v>
      </c>
      <c r="P17" s="8">
        <f>O17+O18+O19</f>
        <v>307</v>
      </c>
      <c r="Q17" s="8"/>
      <c r="R17" s="27">
        <v>300</v>
      </c>
      <c r="S17" s="27">
        <f>P17*R17*4.5</f>
        <v>414450</v>
      </c>
      <c r="T17" s="27">
        <v>137200</v>
      </c>
      <c r="V17" s="28" t="s">
        <v>22</v>
      </c>
    </row>
    <row r="18" s="1" customFormat="1" ht="12" customHeight="1" spans="1:22">
      <c r="A18" s="7"/>
      <c r="B18" s="9"/>
      <c r="C18" s="8"/>
      <c r="D18" s="8">
        <v>4</v>
      </c>
      <c r="E18" s="8" t="s">
        <v>17</v>
      </c>
      <c r="F18" s="8">
        <v>96</v>
      </c>
      <c r="G18" s="8"/>
      <c r="H18" s="8"/>
      <c r="I18" s="8"/>
      <c r="J18" s="8" t="s">
        <v>17</v>
      </c>
      <c r="K18" s="8">
        <v>96</v>
      </c>
      <c r="L18" s="8"/>
      <c r="M18" s="8"/>
      <c r="N18" s="8" t="s">
        <v>17</v>
      </c>
      <c r="O18" s="8">
        <v>96</v>
      </c>
      <c r="P18" s="8"/>
      <c r="Q18" s="8"/>
      <c r="R18" s="27"/>
      <c r="S18" s="27"/>
      <c r="T18" s="27"/>
      <c r="V18" s="28"/>
    </row>
    <row r="19" s="1" customFormat="1" ht="12" customHeight="1" spans="1:22">
      <c r="A19" s="7"/>
      <c r="B19" s="9"/>
      <c r="C19" s="8"/>
      <c r="D19" s="8">
        <v>4</v>
      </c>
      <c r="E19" s="8" t="s">
        <v>18</v>
      </c>
      <c r="F19" s="8">
        <v>114</v>
      </c>
      <c r="G19" s="8"/>
      <c r="H19" s="8"/>
      <c r="I19" s="8"/>
      <c r="J19" s="8" t="s">
        <v>18</v>
      </c>
      <c r="K19" s="8">
        <v>114</v>
      </c>
      <c r="L19" s="8"/>
      <c r="M19" s="8"/>
      <c r="N19" s="8" t="s">
        <v>18</v>
      </c>
      <c r="O19" s="8">
        <v>114</v>
      </c>
      <c r="P19" s="8"/>
      <c r="Q19" s="8"/>
      <c r="R19" s="27"/>
      <c r="S19" s="27"/>
      <c r="T19" s="27"/>
      <c r="V19" s="28"/>
    </row>
    <row r="20" s="1" customFormat="1" ht="12" customHeight="1" spans="1:22">
      <c r="A20" s="10">
        <v>6</v>
      </c>
      <c r="B20" s="9" t="s">
        <v>23</v>
      </c>
      <c r="C20" s="8">
        <f>D20+D21+D22</f>
        <v>10</v>
      </c>
      <c r="D20" s="8">
        <v>4</v>
      </c>
      <c r="E20" s="8" t="s">
        <v>15</v>
      </c>
      <c r="F20" s="8">
        <v>97</v>
      </c>
      <c r="G20" s="8">
        <f>F20+F21+F22</f>
        <v>281</v>
      </c>
      <c r="H20" s="8"/>
      <c r="I20" s="8"/>
      <c r="J20" s="8" t="s">
        <v>15</v>
      </c>
      <c r="K20" s="8">
        <v>97</v>
      </c>
      <c r="L20" s="8">
        <f>K20+K21+K22</f>
        <v>281</v>
      </c>
      <c r="M20" s="8"/>
      <c r="N20" s="8" t="s">
        <v>15</v>
      </c>
      <c r="O20" s="8">
        <v>97</v>
      </c>
      <c r="P20" s="8">
        <f>O20+O21+O22</f>
        <v>281</v>
      </c>
      <c r="Q20" s="8"/>
      <c r="R20" s="27">
        <v>300</v>
      </c>
      <c r="S20" s="27">
        <f>P20*R20*4.5</f>
        <v>379350</v>
      </c>
      <c r="T20" s="27">
        <v>125600</v>
      </c>
      <c r="V20" s="28" t="s">
        <v>24</v>
      </c>
    </row>
    <row r="21" s="1" customFormat="1" ht="12" customHeight="1" spans="1:22">
      <c r="A21" s="11"/>
      <c r="B21" s="9"/>
      <c r="C21" s="8"/>
      <c r="D21" s="8">
        <v>4</v>
      </c>
      <c r="E21" s="8" t="s">
        <v>17</v>
      </c>
      <c r="F21" s="8">
        <v>116</v>
      </c>
      <c r="G21" s="8"/>
      <c r="H21" s="8"/>
      <c r="I21" s="8"/>
      <c r="J21" s="8" t="s">
        <v>17</v>
      </c>
      <c r="K21" s="8">
        <v>116</v>
      </c>
      <c r="L21" s="8"/>
      <c r="M21" s="8"/>
      <c r="N21" s="8" t="s">
        <v>17</v>
      </c>
      <c r="O21" s="8">
        <v>116</v>
      </c>
      <c r="P21" s="8"/>
      <c r="Q21" s="8"/>
      <c r="R21" s="27"/>
      <c r="S21" s="27"/>
      <c r="T21" s="27"/>
      <c r="V21" s="28"/>
    </row>
    <row r="22" s="1" customFormat="1" ht="12" customHeight="1" spans="1:22">
      <c r="A22" s="12"/>
      <c r="B22" s="9"/>
      <c r="C22" s="8"/>
      <c r="D22" s="8">
        <v>2</v>
      </c>
      <c r="E22" s="8" t="s">
        <v>18</v>
      </c>
      <c r="F22" s="8">
        <v>68</v>
      </c>
      <c r="G22" s="8"/>
      <c r="H22" s="8"/>
      <c r="I22" s="8"/>
      <c r="J22" s="8" t="s">
        <v>18</v>
      </c>
      <c r="K22" s="8">
        <v>68</v>
      </c>
      <c r="L22" s="8"/>
      <c r="M22" s="8"/>
      <c r="N22" s="8" t="s">
        <v>18</v>
      </c>
      <c r="O22" s="8">
        <v>68</v>
      </c>
      <c r="P22" s="8"/>
      <c r="Q22" s="8"/>
      <c r="R22" s="27"/>
      <c r="S22" s="27"/>
      <c r="T22" s="27"/>
      <c r="V22" s="28"/>
    </row>
    <row r="23" s="1" customFormat="1" ht="12" customHeight="1" spans="1:22">
      <c r="A23" s="7">
        <v>7</v>
      </c>
      <c r="B23" s="9" t="s">
        <v>25</v>
      </c>
      <c r="C23" s="8">
        <f>D23+D24+D25</f>
        <v>9</v>
      </c>
      <c r="D23" s="8">
        <v>3</v>
      </c>
      <c r="E23" s="8" t="s">
        <v>15</v>
      </c>
      <c r="F23" s="8">
        <v>55</v>
      </c>
      <c r="G23" s="8">
        <f>F23+F24+F25</f>
        <v>238</v>
      </c>
      <c r="H23" s="8"/>
      <c r="I23" s="8"/>
      <c r="J23" s="8" t="s">
        <v>15</v>
      </c>
      <c r="K23" s="8">
        <v>55</v>
      </c>
      <c r="L23" s="8">
        <f>K23+K24+K25</f>
        <v>238</v>
      </c>
      <c r="M23" s="8"/>
      <c r="N23" s="8" t="s">
        <v>15</v>
      </c>
      <c r="O23" s="8">
        <v>55</v>
      </c>
      <c r="P23" s="8">
        <f>O23+O24+O25</f>
        <v>238</v>
      </c>
      <c r="Q23" s="8"/>
      <c r="R23" s="27">
        <v>300</v>
      </c>
      <c r="S23" s="27">
        <f>P23*R23*4.5</f>
        <v>321300</v>
      </c>
      <c r="T23" s="27">
        <v>106300</v>
      </c>
      <c r="V23" s="28" t="s">
        <v>23</v>
      </c>
    </row>
    <row r="24" s="1" customFormat="1" ht="12" customHeight="1" spans="1:22">
      <c r="A24" s="7"/>
      <c r="B24" s="9"/>
      <c r="C24" s="8"/>
      <c r="D24" s="8">
        <v>3</v>
      </c>
      <c r="E24" s="8" t="s">
        <v>17</v>
      </c>
      <c r="F24" s="8">
        <v>85</v>
      </c>
      <c r="G24" s="8"/>
      <c r="H24" s="8"/>
      <c r="I24" s="8"/>
      <c r="J24" s="8" t="s">
        <v>17</v>
      </c>
      <c r="K24" s="8">
        <v>85</v>
      </c>
      <c r="L24" s="8"/>
      <c r="M24" s="8"/>
      <c r="N24" s="8" t="s">
        <v>17</v>
      </c>
      <c r="O24" s="8">
        <v>85</v>
      </c>
      <c r="P24" s="8"/>
      <c r="Q24" s="8"/>
      <c r="R24" s="27"/>
      <c r="S24" s="27"/>
      <c r="T24" s="27"/>
      <c r="V24" s="28"/>
    </row>
    <row r="25" s="1" customFormat="1" ht="12" customHeight="1" spans="1:22">
      <c r="A25" s="7"/>
      <c r="B25" s="9"/>
      <c r="C25" s="8"/>
      <c r="D25" s="8">
        <v>3</v>
      </c>
      <c r="E25" s="8" t="s">
        <v>18</v>
      </c>
      <c r="F25" s="8">
        <v>98</v>
      </c>
      <c r="G25" s="8"/>
      <c r="H25" s="8"/>
      <c r="I25" s="8"/>
      <c r="J25" s="8" t="s">
        <v>18</v>
      </c>
      <c r="K25" s="8">
        <v>98</v>
      </c>
      <c r="L25" s="8"/>
      <c r="M25" s="8"/>
      <c r="N25" s="8" t="s">
        <v>18</v>
      </c>
      <c r="O25" s="8">
        <v>98</v>
      </c>
      <c r="P25" s="8"/>
      <c r="Q25" s="8"/>
      <c r="R25" s="27"/>
      <c r="S25" s="27"/>
      <c r="T25" s="27"/>
      <c r="V25" s="28"/>
    </row>
    <row r="26" s="1" customFormat="1" ht="12" customHeight="1" spans="1:22">
      <c r="A26" s="7">
        <v>8</v>
      </c>
      <c r="B26" s="9" t="s">
        <v>26</v>
      </c>
      <c r="C26" s="8">
        <f>D26+D27+D28</f>
        <v>8</v>
      </c>
      <c r="D26" s="8">
        <v>3</v>
      </c>
      <c r="E26" s="8" t="s">
        <v>15</v>
      </c>
      <c r="F26" s="8">
        <v>72</v>
      </c>
      <c r="G26" s="8">
        <f>F26+F27+F28</f>
        <v>226</v>
      </c>
      <c r="H26" s="8"/>
      <c r="I26" s="8"/>
      <c r="J26" s="8" t="s">
        <v>15</v>
      </c>
      <c r="K26" s="8">
        <v>72</v>
      </c>
      <c r="L26" s="8">
        <f>K26+K27+K28</f>
        <v>226</v>
      </c>
      <c r="M26" s="8"/>
      <c r="N26" s="8" t="s">
        <v>15</v>
      </c>
      <c r="O26" s="8">
        <v>72</v>
      </c>
      <c r="P26" s="8">
        <f>O26+O27+O28</f>
        <v>226</v>
      </c>
      <c r="Q26" s="8"/>
      <c r="R26" s="27">
        <v>300</v>
      </c>
      <c r="S26" s="27">
        <f>P26*R26*4.5</f>
        <v>305100</v>
      </c>
      <c r="T26" s="27">
        <v>101000</v>
      </c>
      <c r="V26" s="28" t="s">
        <v>25</v>
      </c>
    </row>
    <row r="27" s="1" customFormat="1" ht="12" customHeight="1" spans="1:22">
      <c r="A27" s="7"/>
      <c r="B27" s="9"/>
      <c r="C27" s="8"/>
      <c r="D27" s="8">
        <v>2</v>
      </c>
      <c r="E27" s="8" t="s">
        <v>17</v>
      </c>
      <c r="F27" s="8">
        <v>57</v>
      </c>
      <c r="G27" s="8"/>
      <c r="H27" s="8"/>
      <c r="I27" s="8"/>
      <c r="J27" s="8" t="s">
        <v>17</v>
      </c>
      <c r="K27" s="8">
        <v>57</v>
      </c>
      <c r="L27" s="8"/>
      <c r="M27" s="8"/>
      <c r="N27" s="8" t="s">
        <v>17</v>
      </c>
      <c r="O27" s="8">
        <v>57</v>
      </c>
      <c r="P27" s="8"/>
      <c r="Q27" s="8"/>
      <c r="R27" s="27"/>
      <c r="S27" s="27"/>
      <c r="T27" s="27"/>
      <c r="V27" s="28"/>
    </row>
    <row r="28" s="1" customFormat="1" ht="12" customHeight="1" spans="1:22">
      <c r="A28" s="7"/>
      <c r="B28" s="9"/>
      <c r="C28" s="8"/>
      <c r="D28" s="8">
        <v>3</v>
      </c>
      <c r="E28" s="8" t="s">
        <v>18</v>
      </c>
      <c r="F28" s="8">
        <v>97</v>
      </c>
      <c r="G28" s="8"/>
      <c r="H28" s="8"/>
      <c r="I28" s="8"/>
      <c r="J28" s="8" t="s">
        <v>18</v>
      </c>
      <c r="K28" s="8">
        <v>97</v>
      </c>
      <c r="L28" s="8"/>
      <c r="M28" s="8"/>
      <c r="N28" s="8" t="s">
        <v>18</v>
      </c>
      <c r="O28" s="8">
        <v>97</v>
      </c>
      <c r="P28" s="8"/>
      <c r="Q28" s="8"/>
      <c r="R28" s="27"/>
      <c r="S28" s="27"/>
      <c r="T28" s="27"/>
      <c r="V28" s="28"/>
    </row>
    <row r="29" s="1" customFormat="1" ht="12" customHeight="1" spans="1:22">
      <c r="A29" s="7">
        <v>9</v>
      </c>
      <c r="B29" s="9" t="s">
        <v>27</v>
      </c>
      <c r="C29" s="8">
        <f>D29+D30+D31</f>
        <v>12</v>
      </c>
      <c r="D29" s="8">
        <v>4</v>
      </c>
      <c r="E29" s="8" t="s">
        <v>15</v>
      </c>
      <c r="F29" s="8">
        <v>96</v>
      </c>
      <c r="G29" s="8">
        <f>F29+F30+F31</f>
        <v>348</v>
      </c>
      <c r="H29" s="8"/>
      <c r="I29" s="8"/>
      <c r="J29" s="8" t="s">
        <v>15</v>
      </c>
      <c r="K29" s="8">
        <v>96</v>
      </c>
      <c r="L29" s="8">
        <f>K29+K30+K31</f>
        <v>348</v>
      </c>
      <c r="M29" s="8"/>
      <c r="N29" s="8" t="s">
        <v>15</v>
      </c>
      <c r="O29" s="8">
        <v>96</v>
      </c>
      <c r="P29" s="8">
        <f>O29+O30+O31</f>
        <v>348</v>
      </c>
      <c r="Q29" s="8"/>
      <c r="R29" s="27">
        <v>300</v>
      </c>
      <c r="S29" s="27">
        <f>P29*R29*4.5</f>
        <v>469800</v>
      </c>
      <c r="T29" s="27">
        <v>155500</v>
      </c>
      <c r="V29" s="28" t="s">
        <v>28</v>
      </c>
    </row>
    <row r="30" s="1" customFormat="1" ht="12" customHeight="1" spans="1:22">
      <c r="A30" s="7"/>
      <c r="B30" s="9"/>
      <c r="C30" s="8"/>
      <c r="D30" s="8">
        <v>4</v>
      </c>
      <c r="E30" s="8" t="s">
        <v>17</v>
      </c>
      <c r="F30" s="8">
        <v>116</v>
      </c>
      <c r="G30" s="8"/>
      <c r="H30" s="8"/>
      <c r="I30" s="8"/>
      <c r="J30" s="8" t="s">
        <v>17</v>
      </c>
      <c r="K30" s="8">
        <v>116</v>
      </c>
      <c r="L30" s="8"/>
      <c r="M30" s="8"/>
      <c r="N30" s="8" t="s">
        <v>17</v>
      </c>
      <c r="O30" s="8">
        <v>116</v>
      </c>
      <c r="P30" s="8"/>
      <c r="Q30" s="8"/>
      <c r="R30" s="27"/>
      <c r="S30" s="27"/>
      <c r="T30" s="27"/>
      <c r="V30" s="28"/>
    </row>
    <row r="31" s="1" customFormat="1" ht="12" customHeight="1" spans="1:22">
      <c r="A31" s="7"/>
      <c r="B31" s="9"/>
      <c r="C31" s="8"/>
      <c r="D31" s="8">
        <v>4</v>
      </c>
      <c r="E31" s="8" t="s">
        <v>18</v>
      </c>
      <c r="F31" s="8">
        <v>136</v>
      </c>
      <c r="G31" s="8"/>
      <c r="H31" s="8"/>
      <c r="I31" s="8"/>
      <c r="J31" s="8" t="s">
        <v>18</v>
      </c>
      <c r="K31" s="8">
        <v>136</v>
      </c>
      <c r="L31" s="8"/>
      <c r="M31" s="8"/>
      <c r="N31" s="8" t="s">
        <v>18</v>
      </c>
      <c r="O31" s="8">
        <v>136</v>
      </c>
      <c r="P31" s="8"/>
      <c r="Q31" s="8"/>
      <c r="R31" s="27"/>
      <c r="S31" s="27"/>
      <c r="T31" s="27"/>
      <c r="V31" s="28"/>
    </row>
    <row r="32" s="1" customFormat="1" ht="12" customHeight="1" spans="1:22">
      <c r="A32" s="7">
        <v>10</v>
      </c>
      <c r="B32" s="9" t="s">
        <v>29</v>
      </c>
      <c r="C32" s="8">
        <f>D32+D33+D34</f>
        <v>12</v>
      </c>
      <c r="D32" s="8">
        <v>4</v>
      </c>
      <c r="E32" s="8" t="s">
        <v>15</v>
      </c>
      <c r="F32" s="8">
        <v>96</v>
      </c>
      <c r="G32" s="8">
        <f>F32+F33+F34</f>
        <v>348</v>
      </c>
      <c r="H32" s="8"/>
      <c r="I32" s="8"/>
      <c r="J32" s="8" t="s">
        <v>15</v>
      </c>
      <c r="K32" s="8">
        <v>96</v>
      </c>
      <c r="L32" s="8">
        <f>K32+K33+K34</f>
        <v>348</v>
      </c>
      <c r="M32" s="8"/>
      <c r="N32" s="8" t="s">
        <v>15</v>
      </c>
      <c r="O32" s="8">
        <v>96</v>
      </c>
      <c r="P32" s="8">
        <f>O32+O33+O34</f>
        <v>348</v>
      </c>
      <c r="Q32" s="8"/>
      <c r="R32" s="27">
        <v>300</v>
      </c>
      <c r="S32" s="27">
        <f>P32*R32*4.5</f>
        <v>469800</v>
      </c>
      <c r="T32" s="27">
        <v>155500</v>
      </c>
      <c r="V32" s="28" t="s">
        <v>27</v>
      </c>
    </row>
    <row r="33" s="1" customFormat="1" ht="12" customHeight="1" spans="1:22">
      <c r="A33" s="7"/>
      <c r="B33" s="9"/>
      <c r="C33" s="8"/>
      <c r="D33" s="8">
        <v>4</v>
      </c>
      <c r="E33" s="8" t="s">
        <v>17</v>
      </c>
      <c r="F33" s="8">
        <v>116</v>
      </c>
      <c r="G33" s="8"/>
      <c r="H33" s="8"/>
      <c r="I33" s="8"/>
      <c r="J33" s="8" t="s">
        <v>17</v>
      </c>
      <c r="K33" s="8">
        <v>116</v>
      </c>
      <c r="L33" s="8"/>
      <c r="M33" s="8"/>
      <c r="N33" s="8" t="s">
        <v>17</v>
      </c>
      <c r="O33" s="8">
        <v>116</v>
      </c>
      <c r="P33" s="8"/>
      <c r="Q33" s="8"/>
      <c r="R33" s="27"/>
      <c r="S33" s="27"/>
      <c r="T33" s="27"/>
      <c r="V33" s="28"/>
    </row>
    <row r="34" s="2" customFormat="1" ht="12" customHeight="1" spans="1:22">
      <c r="A34" s="7"/>
      <c r="B34" s="13"/>
      <c r="C34" s="14"/>
      <c r="D34" s="8">
        <v>4</v>
      </c>
      <c r="E34" s="8" t="s">
        <v>18</v>
      </c>
      <c r="F34" s="8">
        <v>136</v>
      </c>
      <c r="G34" s="8"/>
      <c r="H34" s="8"/>
      <c r="I34" s="8"/>
      <c r="J34" s="8" t="s">
        <v>18</v>
      </c>
      <c r="K34" s="8">
        <v>136</v>
      </c>
      <c r="L34" s="8"/>
      <c r="M34" s="8"/>
      <c r="N34" s="8" t="s">
        <v>18</v>
      </c>
      <c r="O34" s="8">
        <v>136</v>
      </c>
      <c r="P34" s="8"/>
      <c r="Q34" s="8"/>
      <c r="R34" s="29"/>
      <c r="S34" s="27"/>
      <c r="T34" s="27"/>
      <c r="V34" s="28"/>
    </row>
    <row r="35" s="1" customFormat="1" ht="12" customHeight="1" spans="1:22">
      <c r="A35" s="7">
        <v>11</v>
      </c>
      <c r="B35" s="9" t="s">
        <v>30</v>
      </c>
      <c r="C35" s="15">
        <f>D35+D36+D37</f>
        <v>3</v>
      </c>
      <c r="D35" s="15">
        <v>1</v>
      </c>
      <c r="E35" s="15" t="s">
        <v>15</v>
      </c>
      <c r="F35" s="15">
        <v>15</v>
      </c>
      <c r="G35" s="15">
        <f>F35+F36+F37</f>
        <v>75</v>
      </c>
      <c r="H35" s="16">
        <f>G35+G38+G41+G44+G47+G50+G56+G53+G59</f>
        <v>903</v>
      </c>
      <c r="I35" s="16" t="s">
        <v>31</v>
      </c>
      <c r="J35" s="15" t="s">
        <v>15</v>
      </c>
      <c r="K35" s="15">
        <v>15</v>
      </c>
      <c r="L35" s="24">
        <f>K35+K36+K37</f>
        <v>75</v>
      </c>
      <c r="M35" s="16">
        <f>L35+L38+L41+L44+L47+L50+L53+L56+L59</f>
        <v>903</v>
      </c>
      <c r="N35" s="15" t="s">
        <v>15</v>
      </c>
      <c r="O35" s="15">
        <v>15</v>
      </c>
      <c r="P35" s="15">
        <f>O35+O36+O37</f>
        <v>75</v>
      </c>
      <c r="Q35" s="11">
        <f>P35+P38+P41+P44+P47+P50+P53+P56+P59</f>
        <v>903</v>
      </c>
      <c r="R35" s="30">
        <v>200</v>
      </c>
      <c r="S35" s="30">
        <f>P35*R35*4.5</f>
        <v>67500</v>
      </c>
      <c r="T35" s="30">
        <v>22300</v>
      </c>
      <c r="V35" s="28" t="s">
        <v>29</v>
      </c>
    </row>
    <row r="36" s="1" customFormat="1" ht="12" customHeight="1" spans="1:22">
      <c r="A36" s="7"/>
      <c r="B36" s="9"/>
      <c r="C36" s="8"/>
      <c r="D36" s="8">
        <v>1</v>
      </c>
      <c r="E36" s="8" t="s">
        <v>17</v>
      </c>
      <c r="F36" s="8">
        <v>25</v>
      </c>
      <c r="G36" s="8"/>
      <c r="H36" s="16"/>
      <c r="I36" s="16"/>
      <c r="J36" s="8" t="s">
        <v>17</v>
      </c>
      <c r="K36" s="8">
        <v>25</v>
      </c>
      <c r="L36" s="23"/>
      <c r="M36" s="16"/>
      <c r="N36" s="8" t="s">
        <v>17</v>
      </c>
      <c r="O36" s="8">
        <v>25</v>
      </c>
      <c r="P36" s="8"/>
      <c r="Q36" s="11"/>
      <c r="R36" s="27"/>
      <c r="S36" s="27"/>
      <c r="T36" s="27"/>
      <c r="V36" s="28"/>
    </row>
    <row r="37" s="1" customFormat="1" ht="12" customHeight="1" spans="1:22">
      <c r="A37" s="7"/>
      <c r="B37" s="9"/>
      <c r="C37" s="8"/>
      <c r="D37" s="8">
        <v>1</v>
      </c>
      <c r="E37" s="8" t="s">
        <v>18</v>
      </c>
      <c r="F37" s="8">
        <v>35</v>
      </c>
      <c r="G37" s="8"/>
      <c r="H37" s="16"/>
      <c r="I37" s="16"/>
      <c r="J37" s="8" t="s">
        <v>18</v>
      </c>
      <c r="K37" s="8">
        <v>35</v>
      </c>
      <c r="L37" s="23"/>
      <c r="M37" s="16"/>
      <c r="N37" s="8" t="s">
        <v>18</v>
      </c>
      <c r="O37" s="8">
        <v>35</v>
      </c>
      <c r="P37" s="8"/>
      <c r="Q37" s="11"/>
      <c r="R37" s="27"/>
      <c r="S37" s="27"/>
      <c r="T37" s="27"/>
      <c r="V37" s="31"/>
    </row>
    <row r="38" s="1" customFormat="1" ht="12" customHeight="1" spans="1:22">
      <c r="A38" s="7">
        <v>12</v>
      </c>
      <c r="B38" s="9" t="s">
        <v>32</v>
      </c>
      <c r="C38" s="8">
        <f>D38+D39+D40</f>
        <v>4</v>
      </c>
      <c r="D38" s="8">
        <v>1</v>
      </c>
      <c r="E38" s="8" t="s">
        <v>15</v>
      </c>
      <c r="F38" s="8">
        <v>25</v>
      </c>
      <c r="G38" s="8">
        <f>F38+F39+F40</f>
        <v>93</v>
      </c>
      <c r="H38" s="16"/>
      <c r="I38" s="16"/>
      <c r="J38" s="8" t="s">
        <v>15</v>
      </c>
      <c r="K38" s="8">
        <v>25</v>
      </c>
      <c r="L38" s="23">
        <f>K38+K39+K40</f>
        <v>93</v>
      </c>
      <c r="M38" s="16"/>
      <c r="N38" s="8" t="s">
        <v>15</v>
      </c>
      <c r="O38" s="8">
        <v>25</v>
      </c>
      <c r="P38" s="8">
        <f>O38+O39+O40</f>
        <v>93</v>
      </c>
      <c r="Q38" s="11"/>
      <c r="R38" s="27">
        <v>200</v>
      </c>
      <c r="S38" s="27">
        <f>P38*R38*4.5</f>
        <v>83700</v>
      </c>
      <c r="T38" s="27">
        <v>27700</v>
      </c>
      <c r="V38" s="28" t="s">
        <v>30</v>
      </c>
    </row>
    <row r="39" s="1" customFormat="1" ht="12" customHeight="1" spans="1:22">
      <c r="A39" s="7"/>
      <c r="B39" s="9"/>
      <c r="C39" s="8"/>
      <c r="D39" s="8">
        <v>1</v>
      </c>
      <c r="E39" s="8" t="s">
        <v>17</v>
      </c>
      <c r="F39" s="8">
        <v>24</v>
      </c>
      <c r="G39" s="8"/>
      <c r="H39" s="16"/>
      <c r="I39" s="16"/>
      <c r="J39" s="8" t="s">
        <v>17</v>
      </c>
      <c r="K39" s="8">
        <v>24</v>
      </c>
      <c r="L39" s="23"/>
      <c r="M39" s="16"/>
      <c r="N39" s="8" t="s">
        <v>17</v>
      </c>
      <c r="O39" s="8">
        <v>24</v>
      </c>
      <c r="P39" s="8"/>
      <c r="Q39" s="11"/>
      <c r="R39" s="27"/>
      <c r="S39" s="27"/>
      <c r="T39" s="27"/>
      <c r="V39" s="28"/>
    </row>
    <row r="40" s="1" customFormat="1" ht="12" customHeight="1" spans="1:22">
      <c r="A40" s="7"/>
      <c r="B40" s="9"/>
      <c r="C40" s="8"/>
      <c r="D40" s="8">
        <v>2</v>
      </c>
      <c r="E40" s="8" t="s">
        <v>18</v>
      </c>
      <c r="F40" s="8">
        <v>44</v>
      </c>
      <c r="G40" s="8"/>
      <c r="H40" s="16"/>
      <c r="I40" s="16"/>
      <c r="J40" s="8" t="s">
        <v>18</v>
      </c>
      <c r="K40" s="8">
        <v>44</v>
      </c>
      <c r="L40" s="23"/>
      <c r="M40" s="16"/>
      <c r="N40" s="8" t="s">
        <v>18</v>
      </c>
      <c r="O40" s="8">
        <v>44</v>
      </c>
      <c r="P40" s="8"/>
      <c r="Q40" s="11"/>
      <c r="R40" s="27"/>
      <c r="S40" s="27"/>
      <c r="T40" s="27"/>
      <c r="V40" s="28"/>
    </row>
    <row r="41" s="1" customFormat="1" ht="12" customHeight="1" spans="1:22">
      <c r="A41" s="7">
        <v>13</v>
      </c>
      <c r="B41" s="9" t="s">
        <v>33</v>
      </c>
      <c r="C41" s="8">
        <f>D41+D42+D43</f>
        <v>5</v>
      </c>
      <c r="D41" s="8">
        <v>2</v>
      </c>
      <c r="E41" s="8" t="s">
        <v>15</v>
      </c>
      <c r="F41" s="8">
        <v>28</v>
      </c>
      <c r="G41" s="8">
        <f>F41+F42+F43</f>
        <v>103</v>
      </c>
      <c r="H41" s="16"/>
      <c r="I41" s="16"/>
      <c r="J41" s="8" t="s">
        <v>15</v>
      </c>
      <c r="K41" s="8">
        <v>28</v>
      </c>
      <c r="L41" s="23">
        <f>K41+K42+K43</f>
        <v>103</v>
      </c>
      <c r="M41" s="16"/>
      <c r="N41" s="8" t="s">
        <v>15</v>
      </c>
      <c r="O41" s="8">
        <v>28</v>
      </c>
      <c r="P41" s="8">
        <f>O41+O42+O43</f>
        <v>103</v>
      </c>
      <c r="Q41" s="11"/>
      <c r="R41" s="27">
        <v>200</v>
      </c>
      <c r="S41" s="27">
        <f>P41*R41*4.5</f>
        <v>92700</v>
      </c>
      <c r="T41" s="27">
        <v>30700</v>
      </c>
      <c r="V41" s="28" t="s">
        <v>32</v>
      </c>
    </row>
    <row r="42" s="1" customFormat="1" ht="12" customHeight="1" spans="1:22">
      <c r="A42" s="7"/>
      <c r="B42" s="9"/>
      <c r="C42" s="8"/>
      <c r="D42" s="8">
        <v>1</v>
      </c>
      <c r="E42" s="8" t="s">
        <v>17</v>
      </c>
      <c r="F42" s="8">
        <v>29</v>
      </c>
      <c r="G42" s="8"/>
      <c r="H42" s="16"/>
      <c r="I42" s="16"/>
      <c r="J42" s="8" t="s">
        <v>17</v>
      </c>
      <c r="K42" s="8">
        <v>29</v>
      </c>
      <c r="L42" s="23"/>
      <c r="M42" s="16"/>
      <c r="N42" s="8" t="s">
        <v>17</v>
      </c>
      <c r="O42" s="8">
        <v>29</v>
      </c>
      <c r="P42" s="8"/>
      <c r="Q42" s="11"/>
      <c r="R42" s="27"/>
      <c r="S42" s="27"/>
      <c r="T42" s="27"/>
      <c r="V42" s="28"/>
    </row>
    <row r="43" s="1" customFormat="1" ht="12" customHeight="1" spans="1:22">
      <c r="A43" s="7"/>
      <c r="B43" s="9"/>
      <c r="C43" s="8"/>
      <c r="D43" s="8">
        <v>2</v>
      </c>
      <c r="E43" s="8" t="s">
        <v>18</v>
      </c>
      <c r="F43" s="8">
        <v>46</v>
      </c>
      <c r="G43" s="8"/>
      <c r="H43" s="16"/>
      <c r="I43" s="16"/>
      <c r="J43" s="8" t="s">
        <v>18</v>
      </c>
      <c r="K43" s="8">
        <v>46</v>
      </c>
      <c r="L43" s="23"/>
      <c r="M43" s="16"/>
      <c r="N43" s="8" t="s">
        <v>18</v>
      </c>
      <c r="O43" s="8">
        <v>46</v>
      </c>
      <c r="P43" s="8"/>
      <c r="Q43" s="11"/>
      <c r="R43" s="27"/>
      <c r="S43" s="27"/>
      <c r="T43" s="27"/>
      <c r="V43" s="28"/>
    </row>
    <row r="44" s="1" customFormat="1" ht="12" customHeight="1" spans="1:22">
      <c r="A44" s="7">
        <v>14</v>
      </c>
      <c r="B44" s="9" t="s">
        <v>34</v>
      </c>
      <c r="C44" s="8">
        <f>D44+D45+D46</f>
        <v>3</v>
      </c>
      <c r="D44" s="8">
        <v>1</v>
      </c>
      <c r="E44" s="8" t="s">
        <v>15</v>
      </c>
      <c r="F44" s="8">
        <v>12</v>
      </c>
      <c r="G44" s="8">
        <f>F44+F45+F46</f>
        <v>38</v>
      </c>
      <c r="H44" s="16"/>
      <c r="I44" s="16"/>
      <c r="J44" s="8" t="s">
        <v>15</v>
      </c>
      <c r="K44" s="8">
        <v>12</v>
      </c>
      <c r="L44" s="8">
        <f>K44+K45+K46</f>
        <v>38</v>
      </c>
      <c r="M44" s="16"/>
      <c r="N44" s="8" t="s">
        <v>15</v>
      </c>
      <c r="O44" s="8">
        <v>12</v>
      </c>
      <c r="P44" s="8">
        <f>O44+O45+O46</f>
        <v>38</v>
      </c>
      <c r="Q44" s="11"/>
      <c r="R44" s="27">
        <v>200</v>
      </c>
      <c r="S44" s="27">
        <f>P44*R44*4.5</f>
        <v>34200</v>
      </c>
      <c r="T44" s="27">
        <v>11300</v>
      </c>
      <c r="V44" s="28" t="s">
        <v>33</v>
      </c>
    </row>
    <row r="45" s="1" customFormat="1" ht="12" customHeight="1" spans="1:22">
      <c r="A45" s="7"/>
      <c r="B45" s="9"/>
      <c r="C45" s="8"/>
      <c r="D45" s="8">
        <v>1</v>
      </c>
      <c r="E45" s="8" t="s">
        <v>17</v>
      </c>
      <c r="F45" s="8">
        <v>12</v>
      </c>
      <c r="G45" s="8"/>
      <c r="H45" s="16"/>
      <c r="I45" s="16"/>
      <c r="J45" s="8" t="s">
        <v>17</v>
      </c>
      <c r="K45" s="8">
        <v>12</v>
      </c>
      <c r="L45" s="8"/>
      <c r="M45" s="16"/>
      <c r="N45" s="8" t="s">
        <v>17</v>
      </c>
      <c r="O45" s="8">
        <v>12</v>
      </c>
      <c r="P45" s="8"/>
      <c r="Q45" s="11"/>
      <c r="R45" s="27"/>
      <c r="S45" s="27"/>
      <c r="T45" s="27"/>
      <c r="V45" s="28"/>
    </row>
    <row r="46" s="1" customFormat="1" ht="12" customHeight="1" spans="1:22">
      <c r="A46" s="7"/>
      <c r="B46" s="9"/>
      <c r="C46" s="8"/>
      <c r="D46" s="8">
        <v>1</v>
      </c>
      <c r="E46" s="8" t="s">
        <v>18</v>
      </c>
      <c r="F46" s="8">
        <v>14</v>
      </c>
      <c r="G46" s="8"/>
      <c r="H46" s="16"/>
      <c r="I46" s="16"/>
      <c r="J46" s="8" t="s">
        <v>18</v>
      </c>
      <c r="K46" s="8">
        <v>14</v>
      </c>
      <c r="L46" s="8"/>
      <c r="M46" s="16"/>
      <c r="N46" s="8" t="s">
        <v>18</v>
      </c>
      <c r="O46" s="8">
        <v>14</v>
      </c>
      <c r="P46" s="8"/>
      <c r="Q46" s="11"/>
      <c r="R46" s="27"/>
      <c r="S46" s="27"/>
      <c r="T46" s="27"/>
      <c r="V46" s="28"/>
    </row>
    <row r="47" s="1" customFormat="1" ht="12" customHeight="1" spans="1:22">
      <c r="A47" s="10">
        <v>15</v>
      </c>
      <c r="B47" s="9" t="s">
        <v>35</v>
      </c>
      <c r="C47" s="8">
        <f>D47+D48+D49</f>
        <v>7</v>
      </c>
      <c r="D47" s="8">
        <v>2</v>
      </c>
      <c r="E47" s="8" t="s">
        <v>15</v>
      </c>
      <c r="F47" s="8">
        <v>39</v>
      </c>
      <c r="G47" s="8">
        <f>F47+F48+F49</f>
        <v>195</v>
      </c>
      <c r="H47" s="16"/>
      <c r="I47" s="16"/>
      <c r="J47" s="8" t="s">
        <v>15</v>
      </c>
      <c r="K47" s="8">
        <v>39</v>
      </c>
      <c r="L47" s="8">
        <f>K47+K48+K49</f>
        <v>195</v>
      </c>
      <c r="M47" s="16"/>
      <c r="N47" s="8" t="s">
        <v>15</v>
      </c>
      <c r="O47" s="8">
        <v>39</v>
      </c>
      <c r="P47" s="8">
        <f>O47+O48+O49</f>
        <v>195</v>
      </c>
      <c r="Q47" s="11"/>
      <c r="R47" s="27">
        <v>200</v>
      </c>
      <c r="S47" s="27">
        <f>P47*R47*4.5</f>
        <v>175500</v>
      </c>
      <c r="T47" s="27">
        <v>58100</v>
      </c>
      <c r="V47" s="28" t="s">
        <v>34</v>
      </c>
    </row>
    <row r="48" s="1" customFormat="1" ht="12" customHeight="1" spans="1:22">
      <c r="A48" s="11"/>
      <c r="B48" s="9"/>
      <c r="C48" s="8"/>
      <c r="D48" s="8">
        <v>2</v>
      </c>
      <c r="E48" s="8" t="s">
        <v>17</v>
      </c>
      <c r="F48" s="8">
        <v>56</v>
      </c>
      <c r="G48" s="8"/>
      <c r="H48" s="16"/>
      <c r="I48" s="16"/>
      <c r="J48" s="8" t="s">
        <v>17</v>
      </c>
      <c r="K48" s="8">
        <v>56</v>
      </c>
      <c r="L48" s="8"/>
      <c r="M48" s="16"/>
      <c r="N48" s="8" t="s">
        <v>17</v>
      </c>
      <c r="O48" s="8">
        <v>56</v>
      </c>
      <c r="P48" s="8"/>
      <c r="Q48" s="11"/>
      <c r="R48" s="27"/>
      <c r="S48" s="27"/>
      <c r="T48" s="27"/>
      <c r="V48" s="28"/>
    </row>
    <row r="49" s="1" customFormat="1" ht="12" customHeight="1" spans="1:22">
      <c r="A49" s="12"/>
      <c r="B49" s="9"/>
      <c r="C49" s="8"/>
      <c r="D49" s="8">
        <v>3</v>
      </c>
      <c r="E49" s="8" t="s">
        <v>18</v>
      </c>
      <c r="F49" s="8">
        <v>100</v>
      </c>
      <c r="G49" s="8"/>
      <c r="H49" s="16"/>
      <c r="I49" s="16"/>
      <c r="J49" s="8" t="s">
        <v>18</v>
      </c>
      <c r="K49" s="8">
        <v>100</v>
      </c>
      <c r="L49" s="8"/>
      <c r="M49" s="16"/>
      <c r="N49" s="8" t="s">
        <v>18</v>
      </c>
      <c r="O49" s="8">
        <v>100</v>
      </c>
      <c r="P49" s="8"/>
      <c r="Q49" s="11"/>
      <c r="R49" s="27"/>
      <c r="S49" s="27"/>
      <c r="T49" s="27"/>
      <c r="V49" s="28"/>
    </row>
    <row r="50" s="1" customFormat="1" ht="12" customHeight="1" spans="1:22">
      <c r="A50" s="7">
        <v>16</v>
      </c>
      <c r="B50" s="9" t="s">
        <v>36</v>
      </c>
      <c r="C50" s="8">
        <f>D50+D51+D52</f>
        <v>5</v>
      </c>
      <c r="D50" s="8">
        <v>1</v>
      </c>
      <c r="E50" s="8" t="s">
        <v>15</v>
      </c>
      <c r="F50" s="8">
        <v>25</v>
      </c>
      <c r="G50" s="8">
        <f>F50+F51+F52</f>
        <v>128</v>
      </c>
      <c r="H50" s="16"/>
      <c r="I50" s="16"/>
      <c r="J50" s="8" t="s">
        <v>15</v>
      </c>
      <c r="K50" s="8">
        <v>25</v>
      </c>
      <c r="L50" s="8">
        <f>K50+K51+K52</f>
        <v>128</v>
      </c>
      <c r="M50" s="16"/>
      <c r="N50" s="8" t="s">
        <v>15</v>
      </c>
      <c r="O50" s="8">
        <v>25</v>
      </c>
      <c r="P50" s="8">
        <f>O50+O51+O52</f>
        <v>128</v>
      </c>
      <c r="Q50" s="11"/>
      <c r="R50" s="27">
        <v>200</v>
      </c>
      <c r="S50" s="27">
        <f>P50*R50*4.5</f>
        <v>115200</v>
      </c>
      <c r="T50" s="27">
        <v>38100</v>
      </c>
      <c r="V50" s="28" t="s">
        <v>35</v>
      </c>
    </row>
    <row r="51" s="1" customFormat="1" ht="12" customHeight="1" spans="1:22">
      <c r="A51" s="7"/>
      <c r="B51" s="9"/>
      <c r="C51" s="8"/>
      <c r="D51" s="8">
        <v>2</v>
      </c>
      <c r="E51" s="8" t="s">
        <v>17</v>
      </c>
      <c r="F51" s="8">
        <v>48</v>
      </c>
      <c r="G51" s="8"/>
      <c r="H51" s="16"/>
      <c r="I51" s="16"/>
      <c r="J51" s="8" t="s">
        <v>17</v>
      </c>
      <c r="K51" s="8">
        <v>48</v>
      </c>
      <c r="L51" s="8"/>
      <c r="M51" s="16"/>
      <c r="N51" s="8" t="s">
        <v>17</v>
      </c>
      <c r="O51" s="8">
        <v>48</v>
      </c>
      <c r="P51" s="8"/>
      <c r="Q51" s="11"/>
      <c r="R51" s="27"/>
      <c r="S51" s="27"/>
      <c r="T51" s="27"/>
      <c r="V51" s="28"/>
    </row>
    <row r="52" s="1" customFormat="1" ht="12" customHeight="1" spans="1:22">
      <c r="A52" s="7"/>
      <c r="B52" s="9"/>
      <c r="C52" s="8"/>
      <c r="D52" s="8">
        <v>2</v>
      </c>
      <c r="E52" s="8" t="s">
        <v>18</v>
      </c>
      <c r="F52" s="8">
        <v>55</v>
      </c>
      <c r="G52" s="8"/>
      <c r="H52" s="16"/>
      <c r="I52" s="16"/>
      <c r="J52" s="8" t="s">
        <v>18</v>
      </c>
      <c r="K52" s="8">
        <v>55</v>
      </c>
      <c r="L52" s="8"/>
      <c r="M52" s="16"/>
      <c r="N52" s="8" t="s">
        <v>18</v>
      </c>
      <c r="O52" s="8">
        <v>55</v>
      </c>
      <c r="P52" s="8"/>
      <c r="Q52" s="11"/>
      <c r="R52" s="27"/>
      <c r="S52" s="27"/>
      <c r="T52" s="27"/>
      <c r="V52" s="28"/>
    </row>
    <row r="53" s="1" customFormat="1" ht="12" customHeight="1" spans="1:22">
      <c r="A53" s="7">
        <v>17</v>
      </c>
      <c r="B53" s="9" t="s">
        <v>37</v>
      </c>
      <c r="C53" s="8">
        <f>D53+D54+D55</f>
        <v>6</v>
      </c>
      <c r="D53" s="8">
        <v>2</v>
      </c>
      <c r="E53" s="8" t="s">
        <v>15</v>
      </c>
      <c r="F53" s="8">
        <v>47</v>
      </c>
      <c r="G53" s="8">
        <f>F53+F54+F55</f>
        <v>155</v>
      </c>
      <c r="H53" s="16"/>
      <c r="I53" s="16"/>
      <c r="J53" s="8" t="s">
        <v>15</v>
      </c>
      <c r="K53" s="8">
        <v>47</v>
      </c>
      <c r="L53" s="8">
        <f>K53+K54+K55</f>
        <v>155</v>
      </c>
      <c r="M53" s="16"/>
      <c r="N53" s="8" t="s">
        <v>15</v>
      </c>
      <c r="O53" s="8">
        <v>47</v>
      </c>
      <c r="P53" s="8">
        <f>O53+O54+O55</f>
        <v>155</v>
      </c>
      <c r="Q53" s="11"/>
      <c r="R53" s="27">
        <v>200</v>
      </c>
      <c r="S53" s="27">
        <f>P53*R53*4.5</f>
        <v>139500</v>
      </c>
      <c r="T53" s="27">
        <v>46200</v>
      </c>
      <c r="V53" s="28" t="s">
        <v>38</v>
      </c>
    </row>
    <row r="54" s="1" customFormat="1" ht="12" customHeight="1" spans="1:22">
      <c r="A54" s="7"/>
      <c r="B54" s="9"/>
      <c r="C54" s="8"/>
      <c r="D54" s="8">
        <v>2</v>
      </c>
      <c r="E54" s="8" t="s">
        <v>17</v>
      </c>
      <c r="F54" s="8">
        <v>49</v>
      </c>
      <c r="G54" s="8"/>
      <c r="H54" s="16"/>
      <c r="I54" s="16"/>
      <c r="J54" s="8" t="s">
        <v>17</v>
      </c>
      <c r="K54" s="8">
        <v>49</v>
      </c>
      <c r="L54" s="8"/>
      <c r="M54" s="16"/>
      <c r="N54" s="8" t="s">
        <v>17</v>
      </c>
      <c r="O54" s="8">
        <v>49</v>
      </c>
      <c r="P54" s="8"/>
      <c r="Q54" s="11"/>
      <c r="R54" s="27"/>
      <c r="S54" s="27"/>
      <c r="T54" s="27"/>
      <c r="V54" s="28"/>
    </row>
    <row r="55" s="1" customFormat="1" ht="12" customHeight="1" spans="1:22">
      <c r="A55" s="7"/>
      <c r="B55" s="9"/>
      <c r="C55" s="8"/>
      <c r="D55" s="8">
        <v>2</v>
      </c>
      <c r="E55" s="8" t="s">
        <v>18</v>
      </c>
      <c r="F55" s="8">
        <v>59</v>
      </c>
      <c r="G55" s="8"/>
      <c r="H55" s="16"/>
      <c r="I55" s="16"/>
      <c r="J55" s="8" t="s">
        <v>18</v>
      </c>
      <c r="K55" s="8">
        <v>59</v>
      </c>
      <c r="L55" s="8"/>
      <c r="M55" s="16"/>
      <c r="N55" s="8" t="s">
        <v>18</v>
      </c>
      <c r="O55" s="8">
        <v>59</v>
      </c>
      <c r="P55" s="8"/>
      <c r="Q55" s="11"/>
      <c r="R55" s="27"/>
      <c r="S55" s="27"/>
      <c r="T55" s="27"/>
      <c r="V55" s="28"/>
    </row>
    <row r="56" s="1" customFormat="1" ht="12" customHeight="1" spans="1:22">
      <c r="A56" s="7">
        <v>18</v>
      </c>
      <c r="B56" s="9" t="s">
        <v>39</v>
      </c>
      <c r="C56" s="8">
        <f>D56+D57+D58</f>
        <v>3</v>
      </c>
      <c r="D56" s="8">
        <v>1</v>
      </c>
      <c r="E56" s="8" t="s">
        <v>15</v>
      </c>
      <c r="F56" s="8">
        <v>7</v>
      </c>
      <c r="G56" s="8">
        <f>F56+F57+F58</f>
        <v>48</v>
      </c>
      <c r="H56" s="16"/>
      <c r="I56" s="16"/>
      <c r="J56" s="8" t="s">
        <v>15</v>
      </c>
      <c r="K56" s="8">
        <v>7</v>
      </c>
      <c r="L56" s="8">
        <f>K56+K57+K58</f>
        <v>48</v>
      </c>
      <c r="M56" s="16"/>
      <c r="N56" s="8" t="s">
        <v>15</v>
      </c>
      <c r="O56" s="8">
        <v>7</v>
      </c>
      <c r="P56" s="8">
        <f>O56+O57+O58</f>
        <v>48</v>
      </c>
      <c r="Q56" s="11"/>
      <c r="R56" s="27">
        <v>200</v>
      </c>
      <c r="S56" s="27">
        <f>P56*R56*4.5</f>
        <v>43200</v>
      </c>
      <c r="T56" s="27">
        <v>14300</v>
      </c>
      <c r="V56" s="28" t="s">
        <v>37</v>
      </c>
    </row>
    <row r="57" s="1" customFormat="1" ht="12" customHeight="1" spans="1:22">
      <c r="A57" s="7"/>
      <c r="B57" s="9"/>
      <c r="C57" s="8"/>
      <c r="D57" s="8">
        <v>1</v>
      </c>
      <c r="E57" s="8" t="s">
        <v>17</v>
      </c>
      <c r="F57" s="8">
        <v>15</v>
      </c>
      <c r="G57" s="8"/>
      <c r="H57" s="16"/>
      <c r="I57" s="16"/>
      <c r="J57" s="8" t="s">
        <v>17</v>
      </c>
      <c r="K57" s="8">
        <v>15</v>
      </c>
      <c r="L57" s="8"/>
      <c r="M57" s="16"/>
      <c r="N57" s="8" t="s">
        <v>17</v>
      </c>
      <c r="O57" s="8">
        <v>15</v>
      </c>
      <c r="P57" s="8"/>
      <c r="Q57" s="11"/>
      <c r="R57" s="27"/>
      <c r="S57" s="27"/>
      <c r="T57" s="27"/>
      <c r="V57" s="28"/>
    </row>
    <row r="58" s="1" customFormat="1" ht="12" customHeight="1" spans="1:22">
      <c r="A58" s="7"/>
      <c r="B58" s="9"/>
      <c r="C58" s="8"/>
      <c r="D58" s="8">
        <v>1</v>
      </c>
      <c r="E58" s="8" t="s">
        <v>18</v>
      </c>
      <c r="F58" s="8">
        <v>26</v>
      </c>
      <c r="G58" s="8"/>
      <c r="H58" s="16"/>
      <c r="I58" s="16"/>
      <c r="J58" s="8" t="s">
        <v>18</v>
      </c>
      <c r="K58" s="8">
        <v>26</v>
      </c>
      <c r="L58" s="8"/>
      <c r="M58" s="16"/>
      <c r="N58" s="8" t="s">
        <v>18</v>
      </c>
      <c r="O58" s="8">
        <v>26</v>
      </c>
      <c r="P58" s="8"/>
      <c r="Q58" s="11"/>
      <c r="R58" s="27"/>
      <c r="S58" s="27"/>
      <c r="T58" s="27"/>
      <c r="V58" s="28"/>
    </row>
    <row r="59" s="1" customFormat="1" ht="12" customHeight="1" spans="1:22">
      <c r="A59" s="7">
        <v>19</v>
      </c>
      <c r="B59" s="9" t="s">
        <v>40</v>
      </c>
      <c r="C59" s="8">
        <f>D59+D60+D61</f>
        <v>3</v>
      </c>
      <c r="D59" s="8">
        <v>1</v>
      </c>
      <c r="E59" s="8" t="s">
        <v>15</v>
      </c>
      <c r="F59" s="8">
        <v>15</v>
      </c>
      <c r="G59" s="8">
        <f>F59+F60+F61</f>
        <v>68</v>
      </c>
      <c r="H59" s="16"/>
      <c r="I59" s="16"/>
      <c r="J59" s="8" t="s">
        <v>15</v>
      </c>
      <c r="K59" s="8">
        <v>15</v>
      </c>
      <c r="L59" s="8">
        <f>K59+K60+K61</f>
        <v>68</v>
      </c>
      <c r="M59" s="16"/>
      <c r="N59" s="8" t="s">
        <v>15</v>
      </c>
      <c r="O59" s="8">
        <v>15</v>
      </c>
      <c r="P59" s="8">
        <f>O59+O60+O61</f>
        <v>68</v>
      </c>
      <c r="Q59" s="11"/>
      <c r="R59" s="27">
        <v>200</v>
      </c>
      <c r="S59" s="27">
        <f>P59*R59*4.5</f>
        <v>61200</v>
      </c>
      <c r="T59" s="27">
        <v>20300</v>
      </c>
      <c r="V59" s="28" t="s">
        <v>39</v>
      </c>
    </row>
    <row r="60" s="1" customFormat="1" ht="12" customHeight="1" spans="1:22">
      <c r="A60" s="7"/>
      <c r="B60" s="9"/>
      <c r="C60" s="8"/>
      <c r="D60" s="8">
        <v>1</v>
      </c>
      <c r="E60" s="8" t="s">
        <v>17</v>
      </c>
      <c r="F60" s="8">
        <v>25</v>
      </c>
      <c r="G60" s="8"/>
      <c r="H60" s="16"/>
      <c r="I60" s="16"/>
      <c r="J60" s="8" t="s">
        <v>17</v>
      </c>
      <c r="K60" s="8">
        <v>25</v>
      </c>
      <c r="L60" s="8"/>
      <c r="M60" s="16"/>
      <c r="N60" s="8" t="s">
        <v>17</v>
      </c>
      <c r="O60" s="8">
        <v>25</v>
      </c>
      <c r="P60" s="8"/>
      <c r="Q60" s="11"/>
      <c r="R60" s="27"/>
      <c r="S60" s="27"/>
      <c r="T60" s="27"/>
      <c r="V60" s="28"/>
    </row>
    <row r="61" s="1" customFormat="1" ht="12" customHeight="1" spans="1:22">
      <c r="A61" s="7"/>
      <c r="B61" s="9"/>
      <c r="C61" s="8"/>
      <c r="D61" s="8">
        <v>1</v>
      </c>
      <c r="E61" s="8" t="s">
        <v>18</v>
      </c>
      <c r="F61" s="8">
        <v>28</v>
      </c>
      <c r="G61" s="8"/>
      <c r="H61" s="16"/>
      <c r="I61" s="16"/>
      <c r="J61" s="8" t="s">
        <v>18</v>
      </c>
      <c r="K61" s="8">
        <v>28</v>
      </c>
      <c r="L61" s="8"/>
      <c r="M61" s="16"/>
      <c r="N61" s="8" t="s">
        <v>18</v>
      </c>
      <c r="O61" s="8">
        <v>28</v>
      </c>
      <c r="P61" s="8"/>
      <c r="Q61" s="11"/>
      <c r="R61" s="27"/>
      <c r="S61" s="27"/>
      <c r="T61" s="27"/>
      <c r="V61" s="28"/>
    </row>
    <row r="62" s="1" customFormat="1" ht="23.25" customHeight="1" spans="1:22">
      <c r="A62" s="7"/>
      <c r="B62" s="8" t="s">
        <v>41</v>
      </c>
      <c r="C62" s="7">
        <f t="shared" ref="C62:H62" si="0">C61+C60+C59+C58+C57+C56+C55+C54+C53+C52+C51+C50+C49+C48+C47+C46+C45+C44+C43+C42+C41+C40+C39+C38+C37+C36+C35+C34+C33+C32+C31+C30+C29+C28+C27+C26+C25+C24+C23+C22+C21+C20+C19+C18+C17+C16+C15+C14+C13+C12+C11+C10+C9+C8+C7+C6+C5</f>
        <v>130</v>
      </c>
      <c r="D62" s="7">
        <f t="shared" si="0"/>
        <v>130</v>
      </c>
      <c r="E62" s="7">
        <v>0</v>
      </c>
      <c r="F62" s="7">
        <f t="shared" si="0"/>
        <v>3367</v>
      </c>
      <c r="G62" s="7">
        <f t="shared" si="0"/>
        <v>3367</v>
      </c>
      <c r="H62" s="7">
        <f t="shared" si="0"/>
        <v>3367</v>
      </c>
      <c r="I62" s="7">
        <v>0</v>
      </c>
      <c r="J62" s="7">
        <v>0</v>
      </c>
      <c r="K62" s="7">
        <f t="shared" ref="K62:M62" si="1">K61+K60+K59+K58+K57+K56+K55+K54+K53+K52+K51+K50+K49+K48+K47+K46+K45+K44+K43+K42+K41+K40+K39+K38+K37+K36+K35+K34+K33+K32+K31+K30+K29+K28+K27+K26+K25+K24+K23+K22+K21+K20+K19+K18+K17+K16+K15+K14+K13+K12+K11+K10+K9+K8+K7+K6+K5</f>
        <v>3367</v>
      </c>
      <c r="L62" s="7">
        <f t="shared" si="1"/>
        <v>3367</v>
      </c>
      <c r="M62" s="7">
        <f t="shared" si="1"/>
        <v>3367</v>
      </c>
      <c r="N62" s="7">
        <v>0</v>
      </c>
      <c r="O62" s="7">
        <f>O61+O60+O59+O58+O57+O56+O55+O54+O53+O52+O51+O50+O49+O48+O47+O46+O45+O44+O43+O42+O41+O40+O39+O38+O37+O36+O35+O34+O33+O32+O31+O30+O29+O28+O27+O26+O25+O24+O23+O22+O21+O20+O19+O18+O17+O16+O15+O14+O13+O12+O11+O10+O9+O8+O7+O6+O5</f>
        <v>3367</v>
      </c>
      <c r="P62" s="7">
        <f>P61+P60+P59+P58+P57+P56+P55+P54+P53+P52+P51+P50+P49+P48+P47+P46+P45+P44+P43+P42+P41+P40+P39+P38+P37+P36+P35+P34+P33+P32+P31+P30+P29+P28+P27+P26+P25+P24+P23+P22+P21+P20+P19+P18+P17+P16+P15+P14+P13+P12+P11+P10+P9+P8+P7+P6+P5</f>
        <v>3367</v>
      </c>
      <c r="Q62" s="7">
        <f>Q61+Q60+Q59+Q58+Q57+Q56+Q55+Q54+Q53+Q52+Q51+Q50+Q49+Q48+Q47+Q46+Q45+Q44+Q43+Q42+Q41+Q40+Q39+Q38+Q37+Q36+Q35+Q34+Q33+Q32+Q31+Q30+Q29+Q28+Q27+Q26+Q25+Q24+Q23+Q22+Q21+Q20+Q19+Q18+Q17+Q16+Q15+Q14+Q13+Q12+Q11+Q10+Q9+Q8+Q7+Q6+Q5</f>
        <v>3367</v>
      </c>
      <c r="R62" s="32">
        <f>R61+R60+R59+R58+R57+R56+R55+R54+R53+R52+R51+R50+R49+R48+R47+R46+R45+R44+R43+R42+R41+R40+R39+R38+R37+R36+R35+R34+R33+R32+R31+R30+R29+R28+R27+R26+R25+R24+R23+R22+R21+R20+R19+R18+R17+R16+R15+R14+R13+R12+R11+R10+R9+R8+R7+R6+R5</f>
        <v>4800</v>
      </c>
      <c r="S62" s="27">
        <f>S61+S60+S59+S58+S57+S56+S55+S54+S53+S52+S51+S50+S49+S48+S47+S46+S45+S44+S43+S42+S41+S40+S39+S38+S37+S36+S35+S34+S33+S32+S31+S30+S29+S28+S27+S26+S25+S24+S23+S22+S21+S20+S19+S18+S17+S16+S15+S14+S13+S12+S11+S10+S9+S8+S7+S6+S5</f>
        <v>4139100</v>
      </c>
      <c r="T62" s="27">
        <v>1370000</v>
      </c>
      <c r="V62" s="28" t="s">
        <v>40</v>
      </c>
    </row>
    <row r="63" s="1" customFormat="1" ht="23.25" customHeight="1" spans="1:22">
      <c r="A63" s="7"/>
      <c r="B63" s="17" t="s">
        <v>42</v>
      </c>
      <c r="C63" s="18"/>
      <c r="D63" s="18"/>
      <c r="E63" s="18"/>
      <c r="F63" s="19"/>
      <c r="G63" s="20" t="s">
        <v>43</v>
      </c>
      <c r="H63" s="21"/>
      <c r="I63" s="21"/>
      <c r="J63" s="21"/>
      <c r="K63" s="21"/>
      <c r="L63" s="21"/>
      <c r="M63" s="21"/>
      <c r="N63" s="21"/>
      <c r="O63" s="21"/>
      <c r="P63" s="25"/>
      <c r="Q63" s="7" t="s">
        <v>44</v>
      </c>
      <c r="R63" s="33">
        <f>T62</f>
        <v>1370000</v>
      </c>
      <c r="S63" s="34"/>
      <c r="T63" s="35"/>
      <c r="V63" s="28"/>
    </row>
    <row r="64" s="1" customFormat="1" ht="63.95" customHeight="1" spans="1:22">
      <c r="A64" s="22" t="s">
        <v>45</v>
      </c>
      <c r="B64" s="22"/>
      <c r="C64" s="22"/>
      <c r="D64" s="22"/>
      <c r="E64" s="22"/>
      <c r="F64" s="22"/>
      <c r="G64" s="22"/>
      <c r="H64" s="22"/>
      <c r="I64" s="22"/>
      <c r="J64" s="26"/>
      <c r="K64" s="26"/>
      <c r="L64" s="26"/>
      <c r="M64" s="26"/>
      <c r="N64" s="22"/>
      <c r="O64" s="22"/>
      <c r="P64" s="22"/>
      <c r="Q64" s="22"/>
      <c r="R64" s="22"/>
      <c r="S64" s="22"/>
      <c r="V64" s="28"/>
    </row>
    <row r="65" s="3" customFormat="1" ht="63.95" customHeight="1" spans="1:22">
      <c r="A65" s="36"/>
      <c r="B65" s="36"/>
      <c r="C65" s="36"/>
      <c r="D65" s="36"/>
      <c r="E65" s="36"/>
      <c r="F65" s="36"/>
      <c r="G65" s="36"/>
      <c r="H65" s="36"/>
      <c r="I65" s="36"/>
      <c r="J65" s="37"/>
      <c r="K65" s="37"/>
      <c r="L65" s="37"/>
      <c r="M65" s="37"/>
      <c r="N65" s="36"/>
      <c r="O65" s="36"/>
      <c r="P65" s="36"/>
      <c r="Q65" s="36"/>
      <c r="R65" s="36"/>
      <c r="S65" s="36"/>
      <c r="V65" s="28"/>
    </row>
    <row r="66" s="3" customFormat="1" ht="63.95" customHeight="1" spans="1:22">
      <c r="A66" s="36"/>
      <c r="B66" s="36"/>
      <c r="C66" s="36"/>
      <c r="D66" s="36"/>
      <c r="E66" s="36"/>
      <c r="F66" s="36"/>
      <c r="G66" s="36"/>
      <c r="H66" s="36"/>
      <c r="I66" s="36"/>
      <c r="J66" s="37"/>
      <c r="K66" s="37"/>
      <c r="L66" s="37"/>
      <c r="M66" s="37"/>
      <c r="N66" s="36"/>
      <c r="O66" s="36"/>
      <c r="P66" s="36"/>
      <c r="Q66" s="36"/>
      <c r="R66" s="36"/>
      <c r="S66" s="36"/>
      <c r="V66" s="28"/>
    </row>
    <row r="67" s="3" customFormat="1" ht="63.95" customHeight="1" spans="1:22">
      <c r="A67" s="36"/>
      <c r="B67" s="36"/>
      <c r="C67" s="36"/>
      <c r="D67" s="36"/>
      <c r="E67" s="36"/>
      <c r="F67" s="36"/>
      <c r="G67" s="36"/>
      <c r="H67" s="36"/>
      <c r="I67" s="36"/>
      <c r="J67" s="37"/>
      <c r="K67" s="37"/>
      <c r="L67" s="37"/>
      <c r="M67" s="37"/>
      <c r="N67" s="36"/>
      <c r="O67" s="36"/>
      <c r="P67" s="36"/>
      <c r="Q67" s="36"/>
      <c r="R67" s="36"/>
      <c r="S67" s="36"/>
      <c r="V67" s="28"/>
    </row>
    <row r="68" s="3" customFormat="1" ht="63.95" customHeight="1" spans="1:22">
      <c r="A68" s="36"/>
      <c r="B68" s="36"/>
      <c r="C68" s="36"/>
      <c r="D68" s="36"/>
      <c r="E68" s="36"/>
      <c r="F68" s="36"/>
      <c r="G68" s="36"/>
      <c r="H68" s="36"/>
      <c r="I68" s="36"/>
      <c r="J68" s="37"/>
      <c r="K68" s="37"/>
      <c r="L68" s="37"/>
      <c r="M68" s="37"/>
      <c r="N68" s="36"/>
      <c r="O68" s="36"/>
      <c r="P68" s="36"/>
      <c r="Q68" s="36"/>
      <c r="R68" s="36"/>
      <c r="S68" s="36"/>
      <c r="V68" s="28"/>
    </row>
    <row r="69" s="3" customFormat="1" ht="63.95" customHeight="1" spans="1:22">
      <c r="A69" s="36"/>
      <c r="B69" s="36"/>
      <c r="C69" s="36"/>
      <c r="D69" s="36"/>
      <c r="E69" s="36"/>
      <c r="F69" s="36"/>
      <c r="G69" s="36"/>
      <c r="H69" s="36"/>
      <c r="I69" s="36"/>
      <c r="J69" s="37"/>
      <c r="K69" s="37"/>
      <c r="L69" s="37"/>
      <c r="M69" s="37"/>
      <c r="N69" s="36"/>
      <c r="O69" s="36"/>
      <c r="P69" s="36"/>
      <c r="Q69" s="36"/>
      <c r="R69" s="36"/>
      <c r="S69" s="36"/>
      <c r="V69" s="28"/>
    </row>
    <row r="70" s="3" customFormat="1" ht="63.95" customHeight="1" spans="1:22">
      <c r="A70" s="36"/>
      <c r="B70" s="36"/>
      <c r="C70" s="36"/>
      <c r="D70" s="36"/>
      <c r="E70" s="36"/>
      <c r="F70" s="36"/>
      <c r="G70" s="36"/>
      <c r="H70" s="36"/>
      <c r="I70" s="36"/>
      <c r="J70" s="37"/>
      <c r="K70" s="37"/>
      <c r="L70" s="37"/>
      <c r="M70" s="37"/>
      <c r="N70" s="36"/>
      <c r="O70" s="36"/>
      <c r="P70" s="36"/>
      <c r="Q70" s="36"/>
      <c r="R70" s="36"/>
      <c r="S70" s="36"/>
      <c r="V70" s="28"/>
    </row>
    <row r="71" s="3" customFormat="1" ht="63.95" customHeight="1" spans="1:22">
      <c r="A71" s="36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7"/>
      <c r="N71" s="36"/>
      <c r="O71" s="36"/>
      <c r="P71" s="36"/>
      <c r="Q71" s="36"/>
      <c r="R71" s="36"/>
      <c r="S71" s="36"/>
      <c r="V71" s="28"/>
    </row>
    <row r="72" s="3" customFormat="1" ht="63.95" customHeight="1" spans="1:22">
      <c r="A72" s="36"/>
      <c r="B72" s="36"/>
      <c r="C72" s="36"/>
      <c r="D72" s="36"/>
      <c r="E72" s="36"/>
      <c r="F72" s="36"/>
      <c r="G72" s="36"/>
      <c r="H72" s="36"/>
      <c r="I72" s="36"/>
      <c r="J72" s="37"/>
      <c r="K72" s="37"/>
      <c r="L72" s="37"/>
      <c r="M72" s="37"/>
      <c r="N72" s="36"/>
      <c r="O72" s="36"/>
      <c r="P72" s="36"/>
      <c r="Q72" s="36"/>
      <c r="R72" s="36"/>
      <c r="S72" s="36"/>
      <c r="V72" s="28"/>
    </row>
    <row r="73" s="3" customFormat="1" ht="63.95" customHeight="1" spans="1:22">
      <c r="A73" s="36"/>
      <c r="B73" s="36"/>
      <c r="C73" s="36"/>
      <c r="D73" s="36"/>
      <c r="E73" s="36"/>
      <c r="F73" s="36"/>
      <c r="G73" s="36"/>
      <c r="H73" s="36"/>
      <c r="I73" s="36"/>
      <c r="J73" s="37"/>
      <c r="K73" s="37"/>
      <c r="L73" s="37"/>
      <c r="M73" s="37"/>
      <c r="N73" s="36"/>
      <c r="O73" s="36"/>
      <c r="P73" s="36"/>
      <c r="Q73" s="36"/>
      <c r="R73" s="36"/>
      <c r="S73" s="36"/>
      <c r="V73" s="28"/>
    </row>
    <row r="74" s="3" customFormat="1" ht="63.95" customHeight="1" spans="1:22">
      <c r="A74" s="36"/>
      <c r="B74" s="36"/>
      <c r="C74" s="36"/>
      <c r="D74" s="36"/>
      <c r="E74" s="36"/>
      <c r="F74" s="36"/>
      <c r="G74" s="36"/>
      <c r="H74" s="36"/>
      <c r="I74" s="36"/>
      <c r="J74" s="37"/>
      <c r="K74" s="37"/>
      <c r="L74" s="37"/>
      <c r="M74" s="37"/>
      <c r="N74" s="36"/>
      <c r="O74" s="36"/>
      <c r="P74" s="36"/>
      <c r="Q74" s="36"/>
      <c r="R74" s="36"/>
      <c r="S74" s="36"/>
      <c r="V74" s="28"/>
    </row>
    <row r="75" s="3" customFormat="1" ht="63.95" customHeight="1" spans="1:22">
      <c r="A75" s="36"/>
      <c r="B75" s="36"/>
      <c r="C75" s="36"/>
      <c r="D75" s="36"/>
      <c r="E75" s="36"/>
      <c r="F75" s="36"/>
      <c r="G75" s="36"/>
      <c r="H75" s="36"/>
      <c r="I75" s="36"/>
      <c r="J75" s="37"/>
      <c r="K75" s="37"/>
      <c r="L75" s="37"/>
      <c r="M75" s="37"/>
      <c r="N75" s="36"/>
      <c r="O75" s="36"/>
      <c r="P75" s="36"/>
      <c r="Q75" s="36"/>
      <c r="R75" s="36"/>
      <c r="S75" s="36"/>
      <c r="V75" s="28"/>
    </row>
    <row r="76" s="1" customFormat="1" spans="10:13">
      <c r="J76" s="4"/>
      <c r="K76" s="4"/>
      <c r="L76" s="4"/>
      <c r="M76" s="4"/>
    </row>
    <row r="77" s="1" customFormat="1" spans="10:13">
      <c r="J77" s="4"/>
      <c r="K77" s="4"/>
      <c r="L77" s="4"/>
      <c r="M77" s="4"/>
    </row>
    <row r="78" s="1" customFormat="1" spans="10:13">
      <c r="J78" s="4"/>
      <c r="K78" s="4"/>
      <c r="L78" s="4"/>
      <c r="M78" s="4"/>
    </row>
    <row r="79" s="1" customFormat="1" spans="10:13">
      <c r="J79" s="4"/>
      <c r="K79" s="4"/>
      <c r="L79" s="4"/>
      <c r="M79" s="4"/>
    </row>
  </sheetData>
  <mergeCells count="214">
    <mergeCell ref="A1:B1"/>
    <mergeCell ref="A2:T2"/>
    <mergeCell ref="C3:H3"/>
    <mergeCell ref="N3:S3"/>
    <mergeCell ref="C4:D4"/>
    <mergeCell ref="E4:H4"/>
    <mergeCell ref="N4:P4"/>
    <mergeCell ref="B63:F63"/>
    <mergeCell ref="G63:P63"/>
    <mergeCell ref="R63:T63"/>
    <mergeCell ref="A64:S64"/>
    <mergeCell ref="A3:A4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8:A40"/>
    <mergeCell ref="A41:A43"/>
    <mergeCell ref="A44:A46"/>
    <mergeCell ref="A47:A49"/>
    <mergeCell ref="A50:A52"/>
    <mergeCell ref="A53:A55"/>
    <mergeCell ref="A56:A58"/>
    <mergeCell ref="A59:A61"/>
    <mergeCell ref="B3:B4"/>
    <mergeCell ref="B5:B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B38:B40"/>
    <mergeCell ref="B41:B43"/>
    <mergeCell ref="B44:B46"/>
    <mergeCell ref="B47:B49"/>
    <mergeCell ref="B50:B52"/>
    <mergeCell ref="B53:B55"/>
    <mergeCell ref="B56:B58"/>
    <mergeCell ref="B59:B61"/>
    <mergeCell ref="C5:C7"/>
    <mergeCell ref="C8:C10"/>
    <mergeCell ref="C11:C13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  <mergeCell ref="C41:C43"/>
    <mergeCell ref="C44:C46"/>
    <mergeCell ref="C47:C49"/>
    <mergeCell ref="C50:C52"/>
    <mergeCell ref="C53:C55"/>
    <mergeCell ref="C56:C58"/>
    <mergeCell ref="C59:C61"/>
    <mergeCell ref="G5:G7"/>
    <mergeCell ref="G8:G10"/>
    <mergeCell ref="G11:G13"/>
    <mergeCell ref="G14:G16"/>
    <mergeCell ref="G17:G19"/>
    <mergeCell ref="G20:G22"/>
    <mergeCell ref="G23:G25"/>
    <mergeCell ref="G26:G28"/>
    <mergeCell ref="G29:G31"/>
    <mergeCell ref="G32:G34"/>
    <mergeCell ref="G35:G37"/>
    <mergeCell ref="G38:G40"/>
    <mergeCell ref="G41:G43"/>
    <mergeCell ref="G44:G46"/>
    <mergeCell ref="G47:G49"/>
    <mergeCell ref="G50:G52"/>
    <mergeCell ref="G53:G55"/>
    <mergeCell ref="G56:G58"/>
    <mergeCell ref="G59:G61"/>
    <mergeCell ref="H5:H34"/>
    <mergeCell ref="H35:H61"/>
    <mergeCell ref="I3:I4"/>
    <mergeCell ref="I5:I34"/>
    <mergeCell ref="I35:I61"/>
    <mergeCell ref="L5:L7"/>
    <mergeCell ref="L8:L10"/>
    <mergeCell ref="L11:L13"/>
    <mergeCell ref="L14:L16"/>
    <mergeCell ref="L17:L19"/>
    <mergeCell ref="L20:L22"/>
    <mergeCell ref="L23:L25"/>
    <mergeCell ref="L26:L28"/>
    <mergeCell ref="L29:L31"/>
    <mergeCell ref="L32:L34"/>
    <mergeCell ref="L35:L37"/>
    <mergeCell ref="L38:L40"/>
    <mergeCell ref="L41:L43"/>
    <mergeCell ref="L44:L46"/>
    <mergeCell ref="L47:L49"/>
    <mergeCell ref="L50:L52"/>
    <mergeCell ref="L53:L55"/>
    <mergeCell ref="L56:L58"/>
    <mergeCell ref="L59:L61"/>
    <mergeCell ref="M5:M34"/>
    <mergeCell ref="M35:M61"/>
    <mergeCell ref="P5:P7"/>
    <mergeCell ref="P8:P10"/>
    <mergeCell ref="P11:P13"/>
    <mergeCell ref="P14:P16"/>
    <mergeCell ref="P17:P19"/>
    <mergeCell ref="P20:P22"/>
    <mergeCell ref="P23:P25"/>
    <mergeCell ref="P26:P28"/>
    <mergeCell ref="P29:P31"/>
    <mergeCell ref="P32:P34"/>
    <mergeCell ref="P35:P37"/>
    <mergeCell ref="P38:P40"/>
    <mergeCell ref="P41:P43"/>
    <mergeCell ref="P44:P46"/>
    <mergeCell ref="P47:P49"/>
    <mergeCell ref="P50:P52"/>
    <mergeCell ref="P53:P55"/>
    <mergeCell ref="P56:P58"/>
    <mergeCell ref="P59:P61"/>
    <mergeCell ref="Q5:Q34"/>
    <mergeCell ref="Q35:Q61"/>
    <mergeCell ref="R5:R7"/>
    <mergeCell ref="R8:R10"/>
    <mergeCell ref="R11:R13"/>
    <mergeCell ref="R14:R16"/>
    <mergeCell ref="R17:R19"/>
    <mergeCell ref="R20:R22"/>
    <mergeCell ref="R23:R25"/>
    <mergeCell ref="R26:R28"/>
    <mergeCell ref="R29:R31"/>
    <mergeCell ref="R32:R34"/>
    <mergeCell ref="R35:R37"/>
    <mergeCell ref="R38:R40"/>
    <mergeCell ref="R41:R43"/>
    <mergeCell ref="R44:R46"/>
    <mergeCell ref="R47:R49"/>
    <mergeCell ref="R50:R52"/>
    <mergeCell ref="R53:R55"/>
    <mergeCell ref="R56:R58"/>
    <mergeCell ref="R59:R61"/>
    <mergeCell ref="S5:S7"/>
    <mergeCell ref="S8:S10"/>
    <mergeCell ref="S11:S13"/>
    <mergeCell ref="S14:S16"/>
    <mergeCell ref="S17:S19"/>
    <mergeCell ref="S20:S22"/>
    <mergeCell ref="S23:S25"/>
    <mergeCell ref="S26:S28"/>
    <mergeCell ref="S29:S31"/>
    <mergeCell ref="S32:S34"/>
    <mergeCell ref="S35:S37"/>
    <mergeCell ref="S38:S40"/>
    <mergeCell ref="S41:S43"/>
    <mergeCell ref="S44:S46"/>
    <mergeCell ref="S47:S49"/>
    <mergeCell ref="S50:S52"/>
    <mergeCell ref="S53:S55"/>
    <mergeCell ref="S56:S58"/>
    <mergeCell ref="S59:S61"/>
    <mergeCell ref="T5:T7"/>
    <mergeCell ref="T8:T10"/>
    <mergeCell ref="T11:T13"/>
    <mergeCell ref="T14:T16"/>
    <mergeCell ref="T17:T19"/>
    <mergeCell ref="T20:T22"/>
    <mergeCell ref="T23:T25"/>
    <mergeCell ref="T26:T28"/>
    <mergeCell ref="T29:T31"/>
    <mergeCell ref="T32:T34"/>
    <mergeCell ref="T35:T37"/>
    <mergeCell ref="T38:T40"/>
    <mergeCell ref="T41:T43"/>
    <mergeCell ref="T44:T46"/>
    <mergeCell ref="T47:T49"/>
    <mergeCell ref="T50:T52"/>
    <mergeCell ref="T53:T55"/>
    <mergeCell ref="T56:T58"/>
    <mergeCell ref="T59:T61"/>
    <mergeCell ref="V5:V7"/>
    <mergeCell ref="V8:V10"/>
    <mergeCell ref="V11:V13"/>
    <mergeCell ref="V14:V16"/>
    <mergeCell ref="V17:V19"/>
    <mergeCell ref="V20:V22"/>
    <mergeCell ref="V23:V25"/>
    <mergeCell ref="V26:V28"/>
    <mergeCell ref="V29:V31"/>
    <mergeCell ref="V32:V34"/>
    <mergeCell ref="V35:V37"/>
    <mergeCell ref="V38:V40"/>
    <mergeCell ref="V41:V43"/>
    <mergeCell ref="V44:V46"/>
    <mergeCell ref="V47:V49"/>
    <mergeCell ref="V50:V52"/>
    <mergeCell ref="V53:V55"/>
    <mergeCell ref="V56:V58"/>
    <mergeCell ref="V59:V61"/>
    <mergeCell ref="V62:V75"/>
    <mergeCell ref="J3:M4"/>
  </mergeCells>
  <pageMargins left="0.472222222222222" right="0.354166666666667" top="0.75" bottom="0.75" header="0.3" footer="0.3"/>
  <pageSetup paperSize="9" scale="7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1-民办普惠性幼儿园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</cp:lastModifiedBy>
  <dcterms:created xsi:type="dcterms:W3CDTF">2023-05-12T11:15:00Z</dcterms:created>
  <dcterms:modified xsi:type="dcterms:W3CDTF">2023-11-03T02:04:23Z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2052-11.8.2.8808</vt:lpwstr>
  </property>
</Properties>
</file>