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月进度报表" sheetId="1" r:id="rId1"/>
  </sheets>
  <definedNames>
    <definedName name="_xlnm.Print_Area" localSheetId="0">'月进度报表'!$A$1:$N$133</definedName>
    <definedName name="_xlnm.Print_Titles" localSheetId="0">'月进度报表'!$3:$4</definedName>
    <definedName name="_xlnm._FilterDatabase" localSheetId="0" hidden="1">'月进度报表'!$A$6:$AJ$133</definedName>
  </definedNames>
  <calcPr fullCalcOnLoad="1"/>
</workbook>
</file>

<file path=xl/sharedStrings.xml><?xml version="1.0" encoding="utf-8"?>
<sst xmlns="http://schemas.openxmlformats.org/spreadsheetml/2006/main" count="773" uniqueCount="216">
  <si>
    <t>附件</t>
  </si>
  <si>
    <t>2019年重点建设项目1-4月完成投资进度</t>
  </si>
  <si>
    <t>标注★为省重点项目▲为市重点项目</t>
  </si>
  <si>
    <t>序号</t>
  </si>
  <si>
    <t>项目名称</t>
  </si>
  <si>
    <t>建设阶段</t>
  </si>
  <si>
    <t>建设
年限</t>
  </si>
  <si>
    <t>总投资
(万元)</t>
  </si>
  <si>
    <t>2019年工作目标</t>
  </si>
  <si>
    <t>当年开竣工情况</t>
  </si>
  <si>
    <t>1-4月完成投资</t>
  </si>
  <si>
    <t>责任
单位</t>
  </si>
  <si>
    <t>备注</t>
  </si>
  <si>
    <t>计划投资(万元)</t>
  </si>
  <si>
    <t>其中：当年计划开竣工项目</t>
  </si>
  <si>
    <t>4月完成投资</t>
  </si>
  <si>
    <t>1-4月累计完成投资</t>
  </si>
  <si>
    <t>投资完成率
（%）</t>
  </si>
  <si>
    <t>开工
月份</t>
  </si>
  <si>
    <t>建成或部分建成月份</t>
  </si>
  <si>
    <t>合计：120项</t>
  </si>
  <si>
    <t>一、霍口水库及引水工程建设指挥部18项</t>
  </si>
  <si>
    <t>福州霍口大型水库</t>
  </si>
  <si>
    <t>在建</t>
  </si>
  <si>
    <t>2017-2021</t>
  </si>
  <si>
    <t>无</t>
  </si>
  <si>
    <t>霍口水库及引水工程建设指挥部</t>
  </si>
  <si>
    <t>★
▲</t>
  </si>
  <si>
    <t>罗源霍口水库安置房项目</t>
  </si>
  <si>
    <t>2018-2021</t>
  </si>
  <si>
    <t>霍口畲族乡
霍口水库及引水工程建设指挥部</t>
  </si>
  <si>
    <t>▲</t>
  </si>
  <si>
    <t>山龙湾旅游开发项目</t>
  </si>
  <si>
    <t>2018-2020</t>
  </si>
  <si>
    <t>霍口畲族乡</t>
  </si>
  <si>
    <t>岗尾休闲旅游开发项目</t>
  </si>
  <si>
    <t>福湖畲风旅游开发项目</t>
  </si>
  <si>
    <t>2017-2022</t>
  </si>
  <si>
    <t>春雨生态农业项目</t>
  </si>
  <si>
    <t>霍口小龙虾基地开发项目</t>
  </si>
  <si>
    <t>霍口标准化黄桃生态种植示范基地建设项目</t>
  </si>
  <si>
    <t>畲山水民宿开发项目</t>
  </si>
  <si>
    <t>塘下农业田园综合体项目</t>
  </si>
  <si>
    <t>2018-2019</t>
  </si>
  <si>
    <t>霍口畲族乡乡村道路改建工程（霍口水库库区坝址至黄鹤至香岭段道路）</t>
  </si>
  <si>
    <t>计划开工</t>
  </si>
  <si>
    <t>2019-2020</t>
  </si>
  <si>
    <t>4月开工</t>
  </si>
  <si>
    <t>七境堂茶业项目</t>
  </si>
  <si>
    <t>计划竣工</t>
  </si>
  <si>
    <t>2017-2019</t>
  </si>
  <si>
    <t>4月竣工</t>
  </si>
  <si>
    <t>西兰乡</t>
  </si>
  <si>
    <t>快连建工桥隧钢模板生产项目</t>
  </si>
  <si>
    <t>年产8万吨新能源生物质固体成型燃料项目</t>
  </si>
  <si>
    <t>3月部分竣工</t>
  </si>
  <si>
    <t>年产10万吨改性熟料颗粒项目</t>
  </si>
  <si>
    <t>坤既生物有机肥料项目</t>
  </si>
  <si>
    <t>计划部分竣工</t>
  </si>
  <si>
    <t>4月部分竣工</t>
  </si>
  <si>
    <t>洋坪民俗文化村开发项目</t>
  </si>
  <si>
    <t>蒋山休闲旅游项目</t>
  </si>
  <si>
    <t>二、城乡统筹建设指挥部19项</t>
  </si>
  <si>
    <t>罗源城乡环卫一体化项目</t>
  </si>
  <si>
    <t>住建局</t>
  </si>
  <si>
    <t>罗源县罗中路改造扩建工程</t>
  </si>
  <si>
    <t>罗源南溪、起步溪截污工程</t>
  </si>
  <si>
    <t>2017-2020</t>
  </si>
  <si>
    <t>罗源县医院扩建病房大楼</t>
  </si>
  <si>
    <t>卫健局</t>
  </si>
  <si>
    <t>罗源县青少年公益性综合实践基地（电气车间 ）</t>
  </si>
  <si>
    <t>教育局</t>
  </si>
  <si>
    <t>罗源一中田径场馆、教学楼（复办初中部）</t>
  </si>
  <si>
    <t>2019-2021</t>
  </si>
  <si>
    <t>3</t>
  </si>
  <si>
    <t>2月开工</t>
  </si>
  <si>
    <t>新建凤南小学与凤南幼儿园</t>
  </si>
  <si>
    <t>4</t>
  </si>
  <si>
    <t>碧里中心幼儿园</t>
  </si>
  <si>
    <t>福州民族小学</t>
  </si>
  <si>
    <t>向通鞋材加工项目</t>
  </si>
  <si>
    <t>部分竣工</t>
  </si>
  <si>
    <t>9</t>
  </si>
  <si>
    <t>白塔乡</t>
  </si>
  <si>
    <t>艺木缘木材加工项目</t>
  </si>
  <si>
    <t>双利金属加工项目</t>
  </si>
  <si>
    <t>飞煌水泥构建、预制品生产项目</t>
  </si>
  <si>
    <t>3月开工</t>
  </si>
  <si>
    <t>裕源报废车再生资源化项目</t>
  </si>
  <si>
    <t>2019-2022</t>
  </si>
  <si>
    <t>中房生态农业田园综合体</t>
  </si>
  <si>
    <t>中房镇</t>
  </si>
  <si>
    <t>中房镇起叠线Y003叠石至八仙山段道路改建工程</t>
  </si>
  <si>
    <t>中房镇起中线Y003曹垄至叠石段道路改建工程</t>
  </si>
  <si>
    <t>罗源县中房镇叠临线Y047叠石至福源段公路改建工程（原叠石至福源风景区旅游道路工程）</t>
  </si>
  <si>
    <t>二级汽车站</t>
  </si>
  <si>
    <t>交通运输局</t>
  </si>
  <si>
    <t>三、中心城区及北岸港区建设指挥部16项</t>
  </si>
  <si>
    <t>罗源金闽烟叶二期项目</t>
  </si>
  <si>
    <t>2016-2020</t>
  </si>
  <si>
    <t>凤山镇</t>
  </si>
  <si>
    <t>香山小镇花园A区</t>
  </si>
  <si>
    <t>香山小镇花园B区</t>
  </si>
  <si>
    <t>亿阁—汀州云墅项目</t>
  </si>
  <si>
    <t>2018-2022</t>
  </si>
  <si>
    <t>追随者罗源湾建材一期项目</t>
  </si>
  <si>
    <t>2018-2023</t>
  </si>
  <si>
    <t>万豪城市广场三期</t>
  </si>
  <si>
    <t>余家塘旧屋户区改造（龙鑫第一城（东方星城）A区、B区二期C区、F区、小学）</t>
  </si>
  <si>
    <t>盛世名城项目二期</t>
  </si>
  <si>
    <t>罗源湾牌肉松精深加工改扩建项目</t>
  </si>
  <si>
    <t>罗源恒忠砂石年产200万吨机制砂项目</t>
  </si>
  <si>
    <t>碧里乡</t>
  </si>
  <si>
    <t>铭金砂石建材项目</t>
  </si>
  <si>
    <t>2月部分竣工</t>
  </si>
  <si>
    <t>福州港罗源湾港区将军帽作业区一期新增环保设施等配套工程项目</t>
  </si>
  <si>
    <t>休闲渔业旅游开发综合项目</t>
  </si>
  <si>
    <t>西洋村特色花卉苗木基地建设项目</t>
  </si>
  <si>
    <t>濂澳“永贞古镇”文化旅游综合开发项目</t>
  </si>
  <si>
    <t>益亭园互联网生态共享牧场项目</t>
  </si>
  <si>
    <t>四、开发区建设指挥部37项</t>
  </si>
  <si>
    <t>罗源宝钢德盛二期项目</t>
  </si>
  <si>
    <t>开发区</t>
  </si>
  <si>
    <t>三钢集团产能置换（罗源闽光部分）及配套项目</t>
  </si>
  <si>
    <t>罗源喷墨薄型高档墙地砖生产项目</t>
  </si>
  <si>
    <t>2015-2020</t>
  </si>
  <si>
    <t>侨源气体配套闽光钢铁2号40000Nm3/h空分装置改扩建项目</t>
  </si>
  <si>
    <t>福州港罗源湾港区淡头作业区9#-11#泊位及仓储工程</t>
  </si>
  <si>
    <t>福建空分气体有限公司制氧项目</t>
  </si>
  <si>
    <t>年产130万吨H型钢生产线</t>
  </si>
  <si>
    <t>未开工</t>
  </si>
  <si>
    <t>宝钢德盛600万吨精品不锈钢绿色产业基地一期项目</t>
  </si>
  <si>
    <t>闽光物联云商项目（一期）</t>
  </si>
  <si>
    <t>罗源闽光综合原料场改造项目（一期）</t>
  </si>
  <si>
    <t>炼钢品种结构调整技术改造</t>
  </si>
  <si>
    <t>福州海鑫洲服饰加工生产项目</t>
  </si>
  <si>
    <t>18MW（中温中压）发电站升级改造成30MW（高温超高压）发电站工程</t>
  </si>
  <si>
    <t>2月竣工</t>
  </si>
  <si>
    <t>红苹果环保型涂料生产基地项目</t>
  </si>
  <si>
    <t>福建亿鑫钢铁有限公司产能置换及配套项目</t>
  </si>
  <si>
    <t>预备前期</t>
  </si>
  <si>
    <t>2020-2022</t>
  </si>
  <si>
    <t>罗源澳蓝科技蒸发式制冷设备生产基地</t>
  </si>
  <si>
    <t>2016-2021</t>
  </si>
  <si>
    <t>台商投资区</t>
  </si>
  <si>
    <t>▲福建联塑新型环保建材家居项目</t>
  </si>
  <si>
    <t>福建金吕金属铝制品项目</t>
  </si>
  <si>
    <t>智能成套高端装备生产项目</t>
  </si>
  <si>
    <t>全球智能应急电源发电机组生产项目</t>
  </si>
  <si>
    <t>辰达机电年产5000万件发电机/马达定转子冲片及配件项目</t>
  </si>
  <si>
    <t>福州台商投资区松山片区基础设施建设启动项目</t>
  </si>
  <si>
    <t>2014-2021</t>
  </si>
  <si>
    <t>智能化电气控制设备生产项目</t>
  </si>
  <si>
    <t>华扬新材料卧螺离心机筒体新材料研发和应用项目</t>
  </si>
  <si>
    <t>2019-2025</t>
  </si>
  <si>
    <t>6</t>
  </si>
  <si>
    <t>福州台立闽技术科技有限公司汽车零部件生产项目</t>
  </si>
  <si>
    <t>新能源汽车轮毂电机机芯自动化生产项目</t>
  </si>
  <si>
    <t>新能源汽车零件及装备自动化产业项目</t>
  </si>
  <si>
    <t>2019-2024</t>
  </si>
  <si>
    <t>鑫尚林软包装印刷生产线建设项目</t>
  </si>
  <si>
    <t>中网高科股份有限公司电力电子元器件生产项目</t>
  </si>
  <si>
    <t>松山片区安全门、人防工程用品生产基地</t>
  </si>
  <si>
    <t>2016-2019</t>
  </si>
  <si>
    <t>兴闽威岩棉保温材料生产线项目</t>
  </si>
  <si>
    <t>松山镇</t>
  </si>
  <si>
    <t>罗源吕洞畲族风情休闲度假园</t>
  </si>
  <si>
    <t>鼎中源沥青混泥土生产项目</t>
  </si>
  <si>
    <t>计划开、竣工</t>
  </si>
  <si>
    <t>2019-2019</t>
  </si>
  <si>
    <t>罗源县香蜜湖住宅小区</t>
  </si>
  <si>
    <t>谷仓畲韵旅游开发</t>
  </si>
  <si>
    <t>福建省刘洋寨旅游开发项目二期</t>
  </si>
  <si>
    <t>蓝湾明珠</t>
  </si>
  <si>
    <t>五、西北线建设指挥部16项</t>
  </si>
  <si>
    <t>罗源县岐阳片区棚户（旧屋）区改造工程</t>
  </si>
  <si>
    <t>岐阳旧改指挥部、住建局</t>
  </si>
  <si>
    <t>正荣悦璟台</t>
  </si>
  <si>
    <t>罗源湾港区将军帽作业区廪尾至新澳进港道路</t>
  </si>
  <si>
    <t>X141洪松线党林至亥垅里公路改造工程</t>
  </si>
  <si>
    <t>罗源县江滨北路绿化景观工程</t>
  </si>
  <si>
    <t>滨海大通道228国道罗源碧里至鉴江公路</t>
  </si>
  <si>
    <t>2015-2019</t>
  </si>
  <si>
    <t>利利废弃石渣回收处理综合再利用项目</t>
  </si>
  <si>
    <t>洪洋乡</t>
  </si>
  <si>
    <t>合民年产150万吨机制砂项目</t>
  </si>
  <si>
    <t>1月部分竣工</t>
  </si>
  <si>
    <t>磊鑫新型功能陶瓷材料建设项目</t>
  </si>
  <si>
    <t>元祥纺织定型产品建设项目</t>
  </si>
  <si>
    <t>罗源湾融道创意园项目</t>
  </si>
  <si>
    <t>废旧机动车拆解回收利用项目</t>
  </si>
  <si>
    <t>飞竹镇</t>
  </si>
  <si>
    <t>生态杜鹃园综合开发项目</t>
  </si>
  <si>
    <t>半章（起步）220千伏输变电工程</t>
  </si>
  <si>
    <t>供电公司</t>
  </si>
  <si>
    <t>福建福州华能罗源湾电厂220千伏送出工程</t>
  </si>
  <si>
    <t>半章（起步）220kV变电站110kV送出工程</t>
  </si>
  <si>
    <t>六、海洋经济建设指挥部14项</t>
  </si>
  <si>
    <t>罗源县昌西水库工程</t>
  </si>
  <si>
    <t>水利局</t>
  </si>
  <si>
    <t>锦源纺织项目</t>
  </si>
  <si>
    <t>起步镇</t>
  </si>
  <si>
    <t>沐禾源休闲农场建设项目</t>
  </si>
  <si>
    <t>罗源护国溪潮格至杭山段防洪工程（左岸）</t>
  </si>
  <si>
    <t>罗源护国溪潮格至杭山段防洪工程（右岸）</t>
  </si>
  <si>
    <t>瑞泽百菇生物科技产业园项目</t>
  </si>
  <si>
    <t>福州豪仕达厨柜二期生产项目</t>
  </si>
  <si>
    <t>鉴江智乐渔业小镇·井水海天山色国际民宿项目</t>
  </si>
  <si>
    <t>鉴江镇</t>
  </si>
  <si>
    <t>鉴江镇海上牧场</t>
  </si>
  <si>
    <t>杜鹃花舍旅游文化风景区</t>
  </si>
  <si>
    <t>海洋生物制品技术研发项目</t>
  </si>
  <si>
    <t>白马山生态旅游项目</t>
  </si>
  <si>
    <t>鼎锋山生态旅游文化综合体项目</t>
  </si>
  <si>
    <t>铁香炉水库工程</t>
  </si>
  <si>
    <t>2020-2021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</si>
</sst>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4"/>
      <name val="黑体"/>
      <family val="3"/>
    </font>
    <font>
      <b/>
      <sz val="20"/>
      <name val="方正小标宋简体"/>
      <family val="4"/>
    </font>
    <font>
      <b/>
      <sz val="12"/>
      <name val="仿宋_GB2312"/>
      <family val="3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3" applyNumberFormat="0" applyFill="0" applyAlignment="0" applyProtection="0"/>
    <xf numFmtId="0" fontId="12" fillId="7" borderId="0" applyNumberFormat="0" applyBorder="0" applyAlignment="0" applyProtection="0"/>
    <xf numFmtId="0" fontId="7" fillId="0" borderId="4" applyNumberFormat="0" applyFill="0" applyAlignment="0" applyProtection="0"/>
    <xf numFmtId="0" fontId="12" fillId="8" borderId="0" applyNumberFormat="0" applyBorder="0" applyAlignment="0" applyProtection="0"/>
    <xf numFmtId="0" fontId="23" fillId="4" borderId="5" applyNumberFormat="0" applyAlignment="0" applyProtection="0"/>
    <xf numFmtId="0" fontId="8" fillId="4" borderId="1" applyNumberFormat="0" applyAlignment="0" applyProtection="0"/>
    <xf numFmtId="0" fontId="20" fillId="9" borderId="6" applyNumberFormat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22" fillId="0" borderId="7" applyNumberFormat="0" applyFill="0" applyAlignment="0" applyProtection="0"/>
    <xf numFmtId="0" fontId="21" fillId="0" borderId="8" applyNumberFormat="0" applyFill="0" applyAlignment="0" applyProtection="0"/>
    <xf numFmtId="0" fontId="10" fillId="10" borderId="0" applyNumberFormat="0" applyBorder="0" applyAlignment="0" applyProtection="0"/>
    <xf numFmtId="0" fontId="25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3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 applyFont="1" applyAlignment="1">
      <alignment/>
    </xf>
    <xf numFmtId="0" fontId="2" fillId="18" borderId="0" xfId="0" applyFont="1" applyFill="1" applyAlignment="1">
      <alignment vertical="center"/>
    </xf>
    <xf numFmtId="0" fontId="2" fillId="18" borderId="0" xfId="0" applyFont="1" applyFill="1" applyBorder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left" vertical="center"/>
    </xf>
    <xf numFmtId="0" fontId="2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18" borderId="0" xfId="0" applyFont="1" applyFill="1" applyAlignment="1">
      <alignment horizontal="center" vertical="center"/>
    </xf>
    <xf numFmtId="0" fontId="0" fillId="18" borderId="9" xfId="0" applyFont="1" applyFill="1" applyBorder="1" applyAlignment="1">
      <alignment horizontal="left" vertical="center"/>
    </xf>
    <xf numFmtId="0" fontId="2" fillId="18" borderId="9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6" fillId="18" borderId="10" xfId="0" applyFont="1" applyFill="1" applyBorder="1" applyAlignment="1">
      <alignment horizontal="left" vertical="center" wrapText="1"/>
    </xf>
    <xf numFmtId="49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57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18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18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18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2" fillId="18" borderId="11" xfId="0" applyNumberFormat="1" applyFont="1" applyFill="1" applyBorder="1" applyAlignment="1">
      <alignment horizontal="center" vertical="center" wrapText="1"/>
    </xf>
    <xf numFmtId="2" fontId="2" fillId="18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0" fontId="2" fillId="18" borderId="0" xfId="0" applyFont="1" applyFill="1" applyAlignment="1" applyProtection="1">
      <alignment horizontal="center" vertical="center" wrapText="1"/>
      <protection locked="0"/>
    </xf>
    <xf numFmtId="0" fontId="3" fillId="18" borderId="0" xfId="0" applyFont="1" applyFill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4"/>
  <sheetViews>
    <sheetView tabSelected="1" view="pageBreakPreview" zoomScaleNormal="90" zoomScaleSheetLayoutView="100" workbookViewId="0" topLeftCell="A1">
      <selection activeCell="A2" sqref="A2:N2"/>
    </sheetView>
  </sheetViews>
  <sheetFormatPr defaultColWidth="8.75390625" defaultRowHeight="14.25"/>
  <cols>
    <col min="1" max="1" width="4.125" style="3" customWidth="1"/>
    <col min="2" max="2" width="32.50390625" style="4" customWidth="1"/>
    <col min="3" max="3" width="9.625" style="5" customWidth="1"/>
    <col min="4" max="4" width="10.75390625" style="4" customWidth="1"/>
    <col min="5" max="6" width="9.875" style="5" customWidth="1"/>
    <col min="7" max="8" width="6.625" style="6" customWidth="1"/>
    <col min="9" max="9" width="10.25390625" style="6" customWidth="1"/>
    <col min="10" max="10" width="9.00390625" style="7" customWidth="1"/>
    <col min="11" max="11" width="9.875" style="6" customWidth="1"/>
    <col min="12" max="12" width="8.25390625" style="6" customWidth="1"/>
    <col min="13" max="13" width="17.375" style="5" customWidth="1"/>
    <col min="14" max="14" width="3.875" style="3" customWidth="1"/>
    <col min="15" max="16384" width="8.75390625" style="8" customWidth="1"/>
  </cols>
  <sheetData>
    <row r="1" spans="1:2" ht="18.75">
      <c r="A1" s="9" t="s">
        <v>0</v>
      </c>
      <c r="B1" s="9"/>
    </row>
    <row r="2" spans="1:14" ht="28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8.75" customHeight="1">
      <c r="A3" s="11" t="s">
        <v>2</v>
      </c>
      <c r="B3" s="11"/>
      <c r="C3" s="11"/>
      <c r="D3" s="11"/>
      <c r="E3" s="11"/>
      <c r="F3" s="12"/>
      <c r="G3" s="12"/>
      <c r="H3" s="12"/>
      <c r="I3" s="2"/>
      <c r="J3" s="26"/>
      <c r="K3" s="2"/>
      <c r="L3" s="2"/>
      <c r="M3" s="12"/>
      <c r="N3" s="27"/>
    </row>
    <row r="4" spans="1:14" s="1" customFormat="1" ht="33" customHeight="1">
      <c r="A4" s="13" t="s">
        <v>3</v>
      </c>
      <c r="B4" s="13" t="s">
        <v>4</v>
      </c>
      <c r="C4" s="13" t="s">
        <v>5</v>
      </c>
      <c r="D4" s="14" t="s">
        <v>6</v>
      </c>
      <c r="E4" s="13" t="s">
        <v>7</v>
      </c>
      <c r="F4" s="13" t="s">
        <v>8</v>
      </c>
      <c r="G4" s="13"/>
      <c r="H4" s="13"/>
      <c r="I4" s="28" t="s">
        <v>9</v>
      </c>
      <c r="J4" s="29" t="s">
        <v>10</v>
      </c>
      <c r="K4" s="30"/>
      <c r="L4" s="31"/>
      <c r="M4" s="14" t="s">
        <v>11</v>
      </c>
      <c r="N4" s="13" t="s">
        <v>12</v>
      </c>
    </row>
    <row r="5" spans="1:14" s="1" customFormat="1" ht="32.25" customHeight="1">
      <c r="A5" s="13"/>
      <c r="B5" s="13"/>
      <c r="C5" s="13"/>
      <c r="D5" s="15"/>
      <c r="E5" s="13"/>
      <c r="F5" s="13" t="s">
        <v>13</v>
      </c>
      <c r="G5" s="13" t="s">
        <v>14</v>
      </c>
      <c r="H5" s="13"/>
      <c r="I5" s="32"/>
      <c r="J5" s="33" t="s">
        <v>15</v>
      </c>
      <c r="K5" s="34" t="s">
        <v>16</v>
      </c>
      <c r="L5" s="34" t="s">
        <v>17</v>
      </c>
      <c r="M5" s="15"/>
      <c r="N5" s="13"/>
    </row>
    <row r="6" spans="1:14" s="1" customFormat="1" ht="48" customHeight="1">
      <c r="A6" s="13"/>
      <c r="B6" s="13"/>
      <c r="C6" s="13"/>
      <c r="D6" s="16"/>
      <c r="E6" s="13"/>
      <c r="F6" s="13"/>
      <c r="G6" s="13" t="s">
        <v>18</v>
      </c>
      <c r="H6" s="13" t="s">
        <v>19</v>
      </c>
      <c r="I6" s="35"/>
      <c r="J6" s="36"/>
      <c r="K6" s="37"/>
      <c r="L6" s="37"/>
      <c r="M6" s="16"/>
      <c r="N6" s="13"/>
    </row>
    <row r="7" spans="1:14" s="1" customFormat="1" ht="20.25" customHeight="1">
      <c r="A7" s="17" t="s">
        <v>20</v>
      </c>
      <c r="B7" s="17"/>
      <c r="C7" s="17"/>
      <c r="D7" s="18"/>
      <c r="E7" s="17">
        <f>E27+E47+E64+E102+E119+E8</f>
        <v>6346616</v>
      </c>
      <c r="F7" s="17">
        <f>F27+F47+F64+F102+F119+F8</f>
        <v>1234927</v>
      </c>
      <c r="G7" s="13"/>
      <c r="H7" s="13"/>
      <c r="I7" s="38"/>
      <c r="J7" s="17">
        <f>J27+J47+J64+J102+J119+J8</f>
        <v>80653</v>
      </c>
      <c r="K7" s="17">
        <f>K27+K47+K64+K102+K119+K8</f>
        <v>455180</v>
      </c>
      <c r="L7" s="39">
        <f aca="true" t="shared" si="0" ref="L7:L18">K7/F7*100</f>
        <v>36.85885886372231</v>
      </c>
      <c r="M7" s="13"/>
      <c r="N7" s="13"/>
    </row>
    <row r="8" spans="1:14" s="1" customFormat="1" ht="20.25" customHeight="1">
      <c r="A8" s="19" t="s">
        <v>21</v>
      </c>
      <c r="B8" s="19"/>
      <c r="C8" s="17"/>
      <c r="D8" s="18"/>
      <c r="E8" s="17">
        <f>SUM(E9:E26)</f>
        <v>572035</v>
      </c>
      <c r="F8" s="17">
        <f>SUM(F9:F26)</f>
        <v>135500</v>
      </c>
      <c r="G8" s="13"/>
      <c r="H8" s="13"/>
      <c r="I8" s="38"/>
      <c r="J8" s="17">
        <f>SUM(J9:J26)</f>
        <v>21531</v>
      </c>
      <c r="K8" s="17">
        <f>SUM(K9:K26)</f>
        <v>85767</v>
      </c>
      <c r="L8" s="39">
        <f t="shared" si="0"/>
        <v>63.29667896678966</v>
      </c>
      <c r="M8" s="13"/>
      <c r="N8" s="13"/>
    </row>
    <row r="9" spans="1:14" s="1" customFormat="1" ht="33" customHeight="1">
      <c r="A9" s="13">
        <v>1</v>
      </c>
      <c r="B9" s="18" t="s">
        <v>22</v>
      </c>
      <c r="C9" s="13" t="s">
        <v>23</v>
      </c>
      <c r="D9" s="18" t="s">
        <v>24</v>
      </c>
      <c r="E9" s="13">
        <v>205188</v>
      </c>
      <c r="F9" s="13">
        <v>40000</v>
      </c>
      <c r="G9" s="20" t="s">
        <v>25</v>
      </c>
      <c r="H9" s="13" t="s">
        <v>25</v>
      </c>
      <c r="I9" s="40"/>
      <c r="J9" s="38">
        <v>2500</v>
      </c>
      <c r="K9" s="13">
        <v>19000</v>
      </c>
      <c r="L9" s="41">
        <f t="shared" si="0"/>
        <v>47.5</v>
      </c>
      <c r="M9" s="13" t="s">
        <v>26</v>
      </c>
      <c r="N9" s="13" t="s">
        <v>27</v>
      </c>
    </row>
    <row r="10" spans="1:14" s="1" customFormat="1" ht="46.5" customHeight="1">
      <c r="A10" s="13">
        <v>2</v>
      </c>
      <c r="B10" s="18" t="s">
        <v>28</v>
      </c>
      <c r="C10" s="13" t="s">
        <v>23</v>
      </c>
      <c r="D10" s="18" t="s">
        <v>29</v>
      </c>
      <c r="E10" s="13">
        <v>56795</v>
      </c>
      <c r="F10" s="21">
        <v>15000</v>
      </c>
      <c r="G10" s="21" t="s">
        <v>25</v>
      </c>
      <c r="H10" s="21" t="s">
        <v>25</v>
      </c>
      <c r="I10" s="40"/>
      <c r="J10" s="38">
        <v>4855</v>
      </c>
      <c r="K10" s="38">
        <v>4855</v>
      </c>
      <c r="L10" s="40">
        <f t="shared" si="0"/>
        <v>32.36666666666667</v>
      </c>
      <c r="M10" s="13" t="s">
        <v>30</v>
      </c>
      <c r="N10" s="23" t="s">
        <v>31</v>
      </c>
    </row>
    <row r="11" spans="1:14" s="1" customFormat="1" ht="20.25" customHeight="1">
      <c r="A11" s="13">
        <v>3</v>
      </c>
      <c r="B11" s="18" t="s">
        <v>32</v>
      </c>
      <c r="C11" s="13" t="s">
        <v>23</v>
      </c>
      <c r="D11" s="18" t="s">
        <v>33</v>
      </c>
      <c r="E11" s="13">
        <v>10286</v>
      </c>
      <c r="F11" s="13">
        <v>6000</v>
      </c>
      <c r="G11" s="13" t="s">
        <v>25</v>
      </c>
      <c r="H11" s="21" t="s">
        <v>25</v>
      </c>
      <c r="I11" s="40"/>
      <c r="J11" s="38">
        <v>1233</v>
      </c>
      <c r="K11" s="38">
        <v>4063</v>
      </c>
      <c r="L11" s="40">
        <f t="shared" si="0"/>
        <v>67.71666666666667</v>
      </c>
      <c r="M11" s="13" t="s">
        <v>34</v>
      </c>
      <c r="N11" s="13"/>
    </row>
    <row r="12" spans="1:14" s="1" customFormat="1" ht="20.25" customHeight="1">
      <c r="A12" s="13">
        <v>4</v>
      </c>
      <c r="B12" s="18" t="s">
        <v>35</v>
      </c>
      <c r="C12" s="13" t="s">
        <v>23</v>
      </c>
      <c r="D12" s="18" t="s">
        <v>33</v>
      </c>
      <c r="E12" s="13">
        <v>10030</v>
      </c>
      <c r="F12" s="21">
        <v>5000</v>
      </c>
      <c r="G12" s="21" t="s">
        <v>25</v>
      </c>
      <c r="H12" s="21" t="s">
        <v>25</v>
      </c>
      <c r="I12" s="40"/>
      <c r="J12" s="38">
        <v>1249</v>
      </c>
      <c r="K12" s="38">
        <v>5079</v>
      </c>
      <c r="L12" s="40">
        <f t="shared" si="0"/>
        <v>101.58</v>
      </c>
      <c r="M12" s="13" t="s">
        <v>34</v>
      </c>
      <c r="N12" s="23"/>
    </row>
    <row r="13" spans="1:14" s="1" customFormat="1" ht="20.25" customHeight="1">
      <c r="A13" s="13">
        <v>5</v>
      </c>
      <c r="B13" s="18" t="s">
        <v>36</v>
      </c>
      <c r="C13" s="13" t="s">
        <v>23</v>
      </c>
      <c r="D13" s="18" t="s">
        <v>37</v>
      </c>
      <c r="E13" s="13">
        <v>15155</v>
      </c>
      <c r="F13" s="21">
        <v>4000</v>
      </c>
      <c r="G13" s="21" t="s">
        <v>25</v>
      </c>
      <c r="H13" s="21" t="s">
        <v>25</v>
      </c>
      <c r="I13" s="40"/>
      <c r="J13" s="38">
        <v>0</v>
      </c>
      <c r="K13" s="38">
        <v>4243</v>
      </c>
      <c r="L13" s="40">
        <f t="shared" si="0"/>
        <v>106.075</v>
      </c>
      <c r="M13" s="13" t="s">
        <v>34</v>
      </c>
      <c r="N13" s="23"/>
    </row>
    <row r="14" spans="1:14" s="1" customFormat="1" ht="20.25" customHeight="1">
      <c r="A14" s="13">
        <v>6</v>
      </c>
      <c r="B14" s="18" t="s">
        <v>38</v>
      </c>
      <c r="C14" s="13" t="s">
        <v>23</v>
      </c>
      <c r="D14" s="18" t="s">
        <v>33</v>
      </c>
      <c r="E14" s="13">
        <v>22000</v>
      </c>
      <c r="F14" s="13">
        <v>7000</v>
      </c>
      <c r="G14" s="13" t="s">
        <v>25</v>
      </c>
      <c r="H14" s="21" t="s">
        <v>25</v>
      </c>
      <c r="I14" s="40"/>
      <c r="J14" s="38">
        <v>589</v>
      </c>
      <c r="K14" s="38">
        <v>6052</v>
      </c>
      <c r="L14" s="40">
        <f t="shared" si="0"/>
        <v>86.45714285714286</v>
      </c>
      <c r="M14" s="13" t="s">
        <v>34</v>
      </c>
      <c r="N14" s="13"/>
    </row>
    <row r="15" spans="1:14" s="1" customFormat="1" ht="20.25" customHeight="1">
      <c r="A15" s="13">
        <v>7</v>
      </c>
      <c r="B15" s="18" t="s">
        <v>39</v>
      </c>
      <c r="C15" s="13" t="s">
        <v>23</v>
      </c>
      <c r="D15" s="18" t="s">
        <v>33</v>
      </c>
      <c r="E15" s="13">
        <v>10100</v>
      </c>
      <c r="F15" s="21">
        <v>5000</v>
      </c>
      <c r="G15" s="21" t="s">
        <v>25</v>
      </c>
      <c r="H15" s="21" t="s">
        <v>25</v>
      </c>
      <c r="I15" s="40"/>
      <c r="J15" s="38">
        <v>510</v>
      </c>
      <c r="K15" s="38">
        <v>1070</v>
      </c>
      <c r="L15" s="40">
        <f t="shared" si="0"/>
        <v>21.4</v>
      </c>
      <c r="M15" s="13" t="s">
        <v>34</v>
      </c>
      <c r="N15" s="23"/>
    </row>
    <row r="16" spans="1:14" s="1" customFormat="1" ht="30.75" customHeight="1">
      <c r="A16" s="13">
        <v>8</v>
      </c>
      <c r="B16" s="18" t="s">
        <v>40</v>
      </c>
      <c r="C16" s="13" t="s">
        <v>23</v>
      </c>
      <c r="D16" s="18" t="s">
        <v>33</v>
      </c>
      <c r="E16" s="13">
        <v>10449</v>
      </c>
      <c r="F16" s="21">
        <v>3000</v>
      </c>
      <c r="G16" s="21" t="s">
        <v>25</v>
      </c>
      <c r="H16" s="21" t="s">
        <v>25</v>
      </c>
      <c r="I16" s="40"/>
      <c r="J16" s="38">
        <v>800</v>
      </c>
      <c r="K16" s="13">
        <v>2400</v>
      </c>
      <c r="L16" s="40">
        <f t="shared" si="0"/>
        <v>80</v>
      </c>
      <c r="M16" s="13" t="s">
        <v>34</v>
      </c>
      <c r="N16" s="23"/>
    </row>
    <row r="17" spans="1:14" s="1" customFormat="1" ht="20.25" customHeight="1">
      <c r="A17" s="13">
        <v>9</v>
      </c>
      <c r="B17" s="18" t="s">
        <v>41</v>
      </c>
      <c r="C17" s="13" t="s">
        <v>23</v>
      </c>
      <c r="D17" s="18" t="s">
        <v>33</v>
      </c>
      <c r="E17" s="13">
        <v>15000</v>
      </c>
      <c r="F17" s="13">
        <v>3000</v>
      </c>
      <c r="G17" s="13" t="s">
        <v>25</v>
      </c>
      <c r="H17" s="21" t="s">
        <v>25</v>
      </c>
      <c r="I17" s="40"/>
      <c r="J17" s="38">
        <v>700</v>
      </c>
      <c r="K17" s="13">
        <v>2300</v>
      </c>
      <c r="L17" s="40">
        <f t="shared" si="0"/>
        <v>76.66666666666667</v>
      </c>
      <c r="M17" s="13" t="s">
        <v>34</v>
      </c>
      <c r="N17" s="23"/>
    </row>
    <row r="18" spans="1:14" s="1" customFormat="1" ht="20.25" customHeight="1">
      <c r="A18" s="13">
        <v>10</v>
      </c>
      <c r="B18" s="18" t="s">
        <v>42</v>
      </c>
      <c r="C18" s="13" t="s">
        <v>23</v>
      </c>
      <c r="D18" s="18" t="s">
        <v>43</v>
      </c>
      <c r="E18" s="13">
        <v>10000</v>
      </c>
      <c r="F18" s="13">
        <v>1000</v>
      </c>
      <c r="G18" s="13" t="s">
        <v>25</v>
      </c>
      <c r="H18" s="21" t="s">
        <v>25</v>
      </c>
      <c r="I18" s="40"/>
      <c r="J18" s="38">
        <v>200</v>
      </c>
      <c r="K18" s="13">
        <v>600</v>
      </c>
      <c r="L18" s="40">
        <f t="shared" si="0"/>
        <v>60</v>
      </c>
      <c r="M18" s="13" t="s">
        <v>34</v>
      </c>
      <c r="N18" s="13"/>
    </row>
    <row r="19" spans="1:14" s="1" customFormat="1" ht="30.75" customHeight="1">
      <c r="A19" s="13">
        <v>11</v>
      </c>
      <c r="B19" s="18" t="s">
        <v>44</v>
      </c>
      <c r="C19" s="13" t="s">
        <v>45</v>
      </c>
      <c r="D19" s="18" t="s">
        <v>46</v>
      </c>
      <c r="E19" s="13">
        <v>11181</v>
      </c>
      <c r="F19" s="13">
        <v>6000</v>
      </c>
      <c r="G19" s="13">
        <v>4</v>
      </c>
      <c r="H19" s="13" t="s">
        <v>25</v>
      </c>
      <c r="I19" s="40" t="s">
        <v>47</v>
      </c>
      <c r="J19" s="38">
        <v>1055</v>
      </c>
      <c r="K19" s="13">
        <v>1055</v>
      </c>
      <c r="L19" s="41"/>
      <c r="M19" s="13" t="s">
        <v>34</v>
      </c>
      <c r="N19" s="13" t="s">
        <v>31</v>
      </c>
    </row>
    <row r="20" spans="1:14" s="1" customFormat="1" ht="23.25" customHeight="1">
      <c r="A20" s="13">
        <v>12</v>
      </c>
      <c r="B20" s="18" t="s">
        <v>48</v>
      </c>
      <c r="C20" s="13" t="s">
        <v>49</v>
      </c>
      <c r="D20" s="18" t="s">
        <v>50</v>
      </c>
      <c r="E20" s="13">
        <v>20000</v>
      </c>
      <c r="F20" s="13">
        <v>5000</v>
      </c>
      <c r="G20" s="21" t="s">
        <v>25</v>
      </c>
      <c r="H20" s="21">
        <v>9</v>
      </c>
      <c r="I20" s="40" t="s">
        <v>51</v>
      </c>
      <c r="J20" s="38">
        <v>1250</v>
      </c>
      <c r="K20" s="38">
        <v>2310</v>
      </c>
      <c r="L20" s="40">
        <f aca="true" t="shared" si="1" ref="L20:L33">K20/F20*100</f>
        <v>46.2</v>
      </c>
      <c r="M20" s="13" t="s">
        <v>52</v>
      </c>
      <c r="N20" s="23" t="s">
        <v>31</v>
      </c>
    </row>
    <row r="21" spans="1:14" s="1" customFormat="1" ht="20.25" customHeight="1">
      <c r="A21" s="13">
        <v>13</v>
      </c>
      <c r="B21" s="18" t="s">
        <v>53</v>
      </c>
      <c r="C21" s="13" t="s">
        <v>23</v>
      </c>
      <c r="D21" s="18" t="s">
        <v>33</v>
      </c>
      <c r="E21" s="13">
        <v>30000</v>
      </c>
      <c r="F21" s="13">
        <v>5000</v>
      </c>
      <c r="G21" s="21" t="s">
        <v>25</v>
      </c>
      <c r="H21" s="21" t="s">
        <v>25</v>
      </c>
      <c r="I21" s="40"/>
      <c r="J21" s="38">
        <v>310</v>
      </c>
      <c r="K21" s="38">
        <v>8610</v>
      </c>
      <c r="L21" s="40">
        <f t="shared" si="1"/>
        <v>172.2</v>
      </c>
      <c r="M21" s="13" t="s">
        <v>52</v>
      </c>
      <c r="N21" s="23"/>
    </row>
    <row r="22" spans="1:14" s="1" customFormat="1" ht="30.75" customHeight="1">
      <c r="A22" s="13">
        <v>14</v>
      </c>
      <c r="B22" s="18" t="s">
        <v>54</v>
      </c>
      <c r="C22" s="13" t="s">
        <v>49</v>
      </c>
      <c r="D22" s="18" t="s">
        <v>33</v>
      </c>
      <c r="E22" s="13">
        <v>30000</v>
      </c>
      <c r="F22" s="13">
        <v>7000</v>
      </c>
      <c r="G22" s="21" t="s">
        <v>25</v>
      </c>
      <c r="H22" s="21">
        <v>12</v>
      </c>
      <c r="I22" s="40" t="s">
        <v>55</v>
      </c>
      <c r="J22" s="38">
        <v>3350</v>
      </c>
      <c r="K22" s="38">
        <v>3350</v>
      </c>
      <c r="L22" s="40">
        <f t="shared" si="1"/>
        <v>47.85714285714286</v>
      </c>
      <c r="M22" s="13" t="s">
        <v>52</v>
      </c>
      <c r="N22" s="23"/>
    </row>
    <row r="23" spans="1:14" s="1" customFormat="1" ht="20.25" customHeight="1">
      <c r="A23" s="13">
        <v>15</v>
      </c>
      <c r="B23" s="18" t="s">
        <v>56</v>
      </c>
      <c r="C23" s="13" t="s">
        <v>23</v>
      </c>
      <c r="D23" s="18" t="s">
        <v>29</v>
      </c>
      <c r="E23" s="13">
        <v>30000</v>
      </c>
      <c r="F23" s="13">
        <v>6000</v>
      </c>
      <c r="G23" s="21" t="s">
        <v>25</v>
      </c>
      <c r="H23" s="21" t="s">
        <v>25</v>
      </c>
      <c r="I23" s="40"/>
      <c r="J23" s="38">
        <v>860</v>
      </c>
      <c r="K23" s="38">
        <v>6730</v>
      </c>
      <c r="L23" s="40">
        <f t="shared" si="1"/>
        <v>112.16666666666666</v>
      </c>
      <c r="M23" s="13" t="s">
        <v>52</v>
      </c>
      <c r="N23" s="23"/>
    </row>
    <row r="24" spans="1:14" s="1" customFormat="1" ht="32.25" customHeight="1">
      <c r="A24" s="13">
        <v>16</v>
      </c>
      <c r="B24" s="18" t="s">
        <v>57</v>
      </c>
      <c r="C24" s="13" t="s">
        <v>58</v>
      </c>
      <c r="D24" s="18" t="s">
        <v>33</v>
      </c>
      <c r="E24" s="22">
        <v>30851</v>
      </c>
      <c r="F24" s="23">
        <v>9000</v>
      </c>
      <c r="G24" s="21" t="s">
        <v>25</v>
      </c>
      <c r="H24" s="21">
        <v>6</v>
      </c>
      <c r="I24" s="40" t="s">
        <v>59</v>
      </c>
      <c r="J24" s="38">
        <v>0</v>
      </c>
      <c r="K24" s="38">
        <v>5000</v>
      </c>
      <c r="L24" s="40">
        <f t="shared" si="1"/>
        <v>55.55555555555556</v>
      </c>
      <c r="M24" s="13" t="s">
        <v>52</v>
      </c>
      <c r="N24" s="23"/>
    </row>
    <row r="25" spans="1:14" s="1" customFormat="1" ht="30" customHeight="1">
      <c r="A25" s="13">
        <v>17</v>
      </c>
      <c r="B25" s="18" t="s">
        <v>60</v>
      </c>
      <c r="C25" s="13" t="s">
        <v>23</v>
      </c>
      <c r="D25" s="18" t="s">
        <v>33</v>
      </c>
      <c r="E25" s="13">
        <v>45000</v>
      </c>
      <c r="F25" s="23">
        <v>5500</v>
      </c>
      <c r="G25" s="21" t="s">
        <v>25</v>
      </c>
      <c r="H25" s="21" t="s">
        <v>25</v>
      </c>
      <c r="I25" s="40"/>
      <c r="J25" s="38">
        <v>1540</v>
      </c>
      <c r="K25" s="38">
        <v>5350</v>
      </c>
      <c r="L25" s="40">
        <f t="shared" si="1"/>
        <v>97.27272727272728</v>
      </c>
      <c r="M25" s="13" t="s">
        <v>52</v>
      </c>
      <c r="N25" s="23"/>
    </row>
    <row r="26" spans="1:14" s="1" customFormat="1" ht="30" customHeight="1">
      <c r="A26" s="13">
        <v>18</v>
      </c>
      <c r="B26" s="18" t="s">
        <v>61</v>
      </c>
      <c r="C26" s="13" t="s">
        <v>23</v>
      </c>
      <c r="D26" s="18" t="s">
        <v>33</v>
      </c>
      <c r="E26" s="13">
        <v>10000</v>
      </c>
      <c r="F26" s="13">
        <v>3000</v>
      </c>
      <c r="G26" s="21" t="s">
        <v>25</v>
      </c>
      <c r="H26" s="21" t="s">
        <v>25</v>
      </c>
      <c r="I26" s="40"/>
      <c r="J26" s="38">
        <v>530</v>
      </c>
      <c r="K26" s="38">
        <v>3700</v>
      </c>
      <c r="L26" s="40">
        <f t="shared" si="1"/>
        <v>123.33333333333334</v>
      </c>
      <c r="M26" s="13" t="s">
        <v>52</v>
      </c>
      <c r="N26" s="23"/>
    </row>
    <row r="27" spans="1:14" s="1" customFormat="1" ht="20.25" customHeight="1">
      <c r="A27" s="19" t="s">
        <v>62</v>
      </c>
      <c r="B27" s="19"/>
      <c r="C27" s="17"/>
      <c r="D27" s="18"/>
      <c r="E27" s="17">
        <f>SUM(E28:E46)</f>
        <v>324954</v>
      </c>
      <c r="F27" s="17">
        <f>SUM(F28:F46)</f>
        <v>126927</v>
      </c>
      <c r="G27" s="13"/>
      <c r="H27" s="13"/>
      <c r="I27" s="42"/>
      <c r="J27" s="17">
        <f>SUM(J28:J46)</f>
        <v>15208</v>
      </c>
      <c r="K27" s="17">
        <v>74184</v>
      </c>
      <c r="L27" s="39">
        <f t="shared" si="1"/>
        <v>58.4461934812924</v>
      </c>
      <c r="M27" s="13"/>
      <c r="N27" s="13"/>
    </row>
    <row r="28" spans="1:14" s="1" customFormat="1" ht="20.25" customHeight="1">
      <c r="A28" s="13">
        <v>19</v>
      </c>
      <c r="B28" s="18" t="s">
        <v>63</v>
      </c>
      <c r="C28" s="13" t="s">
        <v>49</v>
      </c>
      <c r="D28" s="18" t="s">
        <v>50</v>
      </c>
      <c r="E28" s="13">
        <v>51820</v>
      </c>
      <c r="F28" s="13">
        <v>27000</v>
      </c>
      <c r="G28" s="20" t="s">
        <v>25</v>
      </c>
      <c r="H28" s="21">
        <v>8</v>
      </c>
      <c r="I28" s="40"/>
      <c r="J28" s="38">
        <v>1500</v>
      </c>
      <c r="K28" s="38">
        <v>19000</v>
      </c>
      <c r="L28" s="40">
        <f t="shared" si="1"/>
        <v>70.37037037037037</v>
      </c>
      <c r="M28" s="13" t="s">
        <v>64</v>
      </c>
      <c r="N28" s="23" t="s">
        <v>31</v>
      </c>
    </row>
    <row r="29" spans="1:14" s="1" customFormat="1" ht="20.25" customHeight="1">
      <c r="A29" s="13">
        <v>20</v>
      </c>
      <c r="B29" s="18" t="s">
        <v>65</v>
      </c>
      <c r="C29" s="13" t="s">
        <v>49</v>
      </c>
      <c r="D29" s="18" t="s">
        <v>50</v>
      </c>
      <c r="E29" s="13">
        <v>10600</v>
      </c>
      <c r="F29" s="13">
        <v>2500</v>
      </c>
      <c r="G29" s="20" t="s">
        <v>25</v>
      </c>
      <c r="H29" s="20">
        <v>9</v>
      </c>
      <c r="I29" s="40" t="s">
        <v>51</v>
      </c>
      <c r="J29" s="38">
        <v>0</v>
      </c>
      <c r="K29" s="38">
        <v>2500</v>
      </c>
      <c r="L29" s="40">
        <f t="shared" si="1"/>
        <v>100</v>
      </c>
      <c r="M29" s="13" t="s">
        <v>64</v>
      </c>
      <c r="N29" s="23" t="s">
        <v>31</v>
      </c>
    </row>
    <row r="30" spans="1:14" s="1" customFormat="1" ht="20.25" customHeight="1">
      <c r="A30" s="13">
        <v>21</v>
      </c>
      <c r="B30" s="18" t="s">
        <v>66</v>
      </c>
      <c r="C30" s="13" t="s">
        <v>23</v>
      </c>
      <c r="D30" s="18" t="s">
        <v>67</v>
      </c>
      <c r="E30" s="13">
        <v>22000</v>
      </c>
      <c r="F30" s="21">
        <v>5000</v>
      </c>
      <c r="G30" s="20" t="s">
        <v>25</v>
      </c>
      <c r="H30" s="20" t="s">
        <v>25</v>
      </c>
      <c r="I30" s="40"/>
      <c r="J30" s="38">
        <v>3500</v>
      </c>
      <c r="K30" s="38">
        <v>8500</v>
      </c>
      <c r="L30" s="40">
        <f t="shared" si="1"/>
        <v>170</v>
      </c>
      <c r="M30" s="13" t="s">
        <v>64</v>
      </c>
      <c r="N30" s="23" t="s">
        <v>31</v>
      </c>
    </row>
    <row r="31" spans="1:14" s="1" customFormat="1" ht="20.25" customHeight="1">
      <c r="A31" s="13">
        <v>22</v>
      </c>
      <c r="B31" s="18" t="s">
        <v>68</v>
      </c>
      <c r="C31" s="13" t="s">
        <v>23</v>
      </c>
      <c r="D31" s="18" t="s">
        <v>67</v>
      </c>
      <c r="E31" s="13">
        <v>13930</v>
      </c>
      <c r="F31" s="13">
        <v>5000</v>
      </c>
      <c r="G31" s="24" t="s">
        <v>25</v>
      </c>
      <c r="H31" s="13" t="s">
        <v>25</v>
      </c>
      <c r="I31" s="40"/>
      <c r="J31" s="38">
        <v>100</v>
      </c>
      <c r="K31" s="13">
        <v>2100</v>
      </c>
      <c r="L31" s="41">
        <f t="shared" si="1"/>
        <v>42</v>
      </c>
      <c r="M31" s="13" t="s">
        <v>69</v>
      </c>
      <c r="N31" s="13" t="s">
        <v>31</v>
      </c>
    </row>
    <row r="32" spans="1:14" s="1" customFormat="1" ht="30.75" customHeight="1">
      <c r="A32" s="13">
        <v>23</v>
      </c>
      <c r="B32" s="18" t="s">
        <v>70</v>
      </c>
      <c r="C32" s="13" t="s">
        <v>49</v>
      </c>
      <c r="D32" s="18" t="s">
        <v>43</v>
      </c>
      <c r="E32" s="13">
        <v>2000</v>
      </c>
      <c r="F32" s="13">
        <v>2000</v>
      </c>
      <c r="G32" s="20" t="s">
        <v>25</v>
      </c>
      <c r="H32" s="13">
        <v>8</v>
      </c>
      <c r="I32" s="40"/>
      <c r="J32" s="38">
        <v>200</v>
      </c>
      <c r="K32" s="13">
        <v>100</v>
      </c>
      <c r="L32" s="41">
        <f t="shared" si="1"/>
        <v>5</v>
      </c>
      <c r="M32" s="13" t="s">
        <v>71</v>
      </c>
      <c r="N32" s="23"/>
    </row>
    <row r="33" spans="1:14" s="1" customFormat="1" ht="30.75" customHeight="1">
      <c r="A33" s="13">
        <v>24</v>
      </c>
      <c r="B33" s="18" t="s">
        <v>72</v>
      </c>
      <c r="C33" s="13" t="s">
        <v>45</v>
      </c>
      <c r="D33" s="18" t="s">
        <v>73</v>
      </c>
      <c r="E33" s="13">
        <v>13477</v>
      </c>
      <c r="F33" s="13">
        <v>6000</v>
      </c>
      <c r="G33" s="20" t="s">
        <v>74</v>
      </c>
      <c r="H33" s="13" t="s">
        <v>25</v>
      </c>
      <c r="I33" s="40" t="s">
        <v>75</v>
      </c>
      <c r="J33" s="38">
        <v>100</v>
      </c>
      <c r="K33" s="13">
        <v>100</v>
      </c>
      <c r="L33" s="41">
        <f t="shared" si="1"/>
        <v>1.6666666666666667</v>
      </c>
      <c r="M33" s="13" t="s">
        <v>71</v>
      </c>
      <c r="N33" s="23" t="s">
        <v>31</v>
      </c>
    </row>
    <row r="34" spans="1:14" s="1" customFormat="1" ht="20.25" customHeight="1">
      <c r="A34" s="13">
        <v>25</v>
      </c>
      <c r="B34" s="18" t="s">
        <v>76</v>
      </c>
      <c r="C34" s="13" t="s">
        <v>45</v>
      </c>
      <c r="D34" s="18" t="s">
        <v>46</v>
      </c>
      <c r="E34" s="13">
        <v>6700</v>
      </c>
      <c r="F34" s="13">
        <v>6700</v>
      </c>
      <c r="G34" s="20" t="s">
        <v>77</v>
      </c>
      <c r="H34" s="13" t="s">
        <v>25</v>
      </c>
      <c r="I34" s="40"/>
      <c r="J34" s="38">
        <v>75</v>
      </c>
      <c r="K34" s="13">
        <v>100</v>
      </c>
      <c r="L34" s="41"/>
      <c r="M34" s="13" t="s">
        <v>71</v>
      </c>
      <c r="N34" s="23"/>
    </row>
    <row r="35" spans="1:14" s="1" customFormat="1" ht="20.25" customHeight="1">
      <c r="A35" s="13">
        <v>26</v>
      </c>
      <c r="B35" s="18" t="s">
        <v>78</v>
      </c>
      <c r="C35" s="13" t="s">
        <v>49</v>
      </c>
      <c r="D35" s="18" t="s">
        <v>43</v>
      </c>
      <c r="E35" s="13">
        <v>1500</v>
      </c>
      <c r="F35" s="13">
        <v>1300</v>
      </c>
      <c r="G35" s="20" t="s">
        <v>25</v>
      </c>
      <c r="H35" s="13">
        <v>9</v>
      </c>
      <c r="I35" s="40"/>
      <c r="J35" s="38">
        <v>100</v>
      </c>
      <c r="K35" s="13">
        <v>100</v>
      </c>
      <c r="L35" s="41">
        <f aca="true" t="shared" si="2" ref="L35:L49">K35/F35*100</f>
        <v>7.6923076923076925</v>
      </c>
      <c r="M35" s="13" t="s">
        <v>71</v>
      </c>
      <c r="N35" s="13"/>
    </row>
    <row r="36" spans="1:14" s="1" customFormat="1" ht="20.25" customHeight="1">
      <c r="A36" s="13">
        <v>27</v>
      </c>
      <c r="B36" s="18" t="s">
        <v>79</v>
      </c>
      <c r="C36" s="13" t="s">
        <v>49</v>
      </c>
      <c r="D36" s="18" t="s">
        <v>43</v>
      </c>
      <c r="E36" s="13">
        <v>6500</v>
      </c>
      <c r="F36" s="13">
        <v>3500</v>
      </c>
      <c r="G36" s="20" t="s">
        <v>25</v>
      </c>
      <c r="H36" s="13">
        <v>12</v>
      </c>
      <c r="I36" s="40"/>
      <c r="J36" s="38">
        <v>1200</v>
      </c>
      <c r="K36" s="13">
        <v>1200</v>
      </c>
      <c r="L36" s="41">
        <f t="shared" si="2"/>
        <v>34.285714285714285</v>
      </c>
      <c r="M36" s="13" t="s">
        <v>71</v>
      </c>
      <c r="N36" s="13"/>
    </row>
    <row r="37" spans="1:14" s="1" customFormat="1" ht="20.25" customHeight="1">
      <c r="A37" s="13">
        <v>28</v>
      </c>
      <c r="B37" s="18" t="s">
        <v>80</v>
      </c>
      <c r="C37" s="13" t="s">
        <v>81</v>
      </c>
      <c r="D37" s="18" t="s">
        <v>29</v>
      </c>
      <c r="E37" s="13">
        <v>30000</v>
      </c>
      <c r="F37" s="13">
        <v>10000</v>
      </c>
      <c r="G37" s="20" t="s">
        <v>25</v>
      </c>
      <c r="H37" s="20" t="s">
        <v>82</v>
      </c>
      <c r="I37" s="40" t="s">
        <v>59</v>
      </c>
      <c r="J37" s="38">
        <v>1320</v>
      </c>
      <c r="K37" s="13">
        <v>8720</v>
      </c>
      <c r="L37" s="41">
        <f t="shared" si="2"/>
        <v>87.2</v>
      </c>
      <c r="M37" s="13" t="s">
        <v>83</v>
      </c>
      <c r="N37" s="23" t="s">
        <v>31</v>
      </c>
    </row>
    <row r="38" spans="1:14" s="1" customFormat="1" ht="20.25" customHeight="1">
      <c r="A38" s="13">
        <v>29</v>
      </c>
      <c r="B38" s="18" t="s">
        <v>84</v>
      </c>
      <c r="C38" s="13" t="s">
        <v>81</v>
      </c>
      <c r="D38" s="18" t="s">
        <v>29</v>
      </c>
      <c r="E38" s="13">
        <v>30000</v>
      </c>
      <c r="F38" s="13">
        <v>10000</v>
      </c>
      <c r="G38" s="20" t="s">
        <v>25</v>
      </c>
      <c r="H38" s="20" t="s">
        <v>82</v>
      </c>
      <c r="I38" s="40" t="s">
        <v>59</v>
      </c>
      <c r="J38" s="38">
        <v>1140</v>
      </c>
      <c r="K38" s="13">
        <v>8440</v>
      </c>
      <c r="L38" s="41">
        <f t="shared" si="2"/>
        <v>84.39999999999999</v>
      </c>
      <c r="M38" s="13" t="s">
        <v>83</v>
      </c>
      <c r="N38" s="23" t="s">
        <v>31</v>
      </c>
    </row>
    <row r="39" spans="1:14" s="1" customFormat="1" ht="20.25" customHeight="1">
      <c r="A39" s="13">
        <v>30</v>
      </c>
      <c r="B39" s="18" t="s">
        <v>85</v>
      </c>
      <c r="C39" s="13" t="s">
        <v>81</v>
      </c>
      <c r="D39" s="18" t="s">
        <v>33</v>
      </c>
      <c r="E39" s="13">
        <v>30000</v>
      </c>
      <c r="F39" s="13">
        <v>11000</v>
      </c>
      <c r="G39" s="20" t="s">
        <v>25</v>
      </c>
      <c r="H39" s="20" t="s">
        <v>82</v>
      </c>
      <c r="I39" s="40" t="s">
        <v>59</v>
      </c>
      <c r="J39" s="38">
        <v>1580</v>
      </c>
      <c r="K39" s="13">
        <v>8880</v>
      </c>
      <c r="L39" s="41">
        <f t="shared" si="2"/>
        <v>80.72727272727272</v>
      </c>
      <c r="M39" s="13" t="s">
        <v>83</v>
      </c>
      <c r="N39" s="23" t="s">
        <v>31</v>
      </c>
    </row>
    <row r="40" spans="1:14" s="1" customFormat="1" ht="31.5" customHeight="1">
      <c r="A40" s="13">
        <v>31</v>
      </c>
      <c r="B40" s="18" t="s">
        <v>86</v>
      </c>
      <c r="C40" s="13" t="s">
        <v>45</v>
      </c>
      <c r="D40" s="18" t="s">
        <v>73</v>
      </c>
      <c r="E40" s="13">
        <v>30000</v>
      </c>
      <c r="F40" s="23">
        <v>3000</v>
      </c>
      <c r="G40" s="21">
        <v>5</v>
      </c>
      <c r="H40" s="20" t="s">
        <v>25</v>
      </c>
      <c r="I40" s="40" t="s">
        <v>87</v>
      </c>
      <c r="J40" s="38">
        <v>0</v>
      </c>
      <c r="K40" s="13">
        <v>100</v>
      </c>
      <c r="L40" s="41">
        <f t="shared" si="2"/>
        <v>3.3333333333333335</v>
      </c>
      <c r="M40" s="13" t="s">
        <v>83</v>
      </c>
      <c r="N40" s="23"/>
    </row>
    <row r="41" spans="1:14" s="1" customFormat="1" ht="31.5" customHeight="1">
      <c r="A41" s="13">
        <v>32</v>
      </c>
      <c r="B41" s="18" t="s">
        <v>88</v>
      </c>
      <c r="C41" s="13" t="s">
        <v>45</v>
      </c>
      <c r="D41" s="18" t="s">
        <v>89</v>
      </c>
      <c r="E41" s="13">
        <v>35000</v>
      </c>
      <c r="F41" s="13">
        <v>13000</v>
      </c>
      <c r="G41" s="20" t="s">
        <v>74</v>
      </c>
      <c r="H41" s="20" t="s">
        <v>25</v>
      </c>
      <c r="I41" s="40" t="s">
        <v>47</v>
      </c>
      <c r="J41" s="38">
        <v>1990</v>
      </c>
      <c r="K41" s="13">
        <v>1990</v>
      </c>
      <c r="L41" s="41">
        <f t="shared" si="2"/>
        <v>15.307692307692308</v>
      </c>
      <c r="M41" s="13" t="s">
        <v>83</v>
      </c>
      <c r="N41" s="23" t="s">
        <v>31</v>
      </c>
    </row>
    <row r="42" spans="1:14" s="1" customFormat="1" ht="20.25" customHeight="1">
      <c r="A42" s="13">
        <v>33</v>
      </c>
      <c r="B42" s="18" t="s">
        <v>90</v>
      </c>
      <c r="C42" s="13" t="s">
        <v>23</v>
      </c>
      <c r="D42" s="18" t="s">
        <v>33</v>
      </c>
      <c r="E42" s="13">
        <v>22000</v>
      </c>
      <c r="F42" s="13">
        <v>5000</v>
      </c>
      <c r="G42" s="20" t="s">
        <v>25</v>
      </c>
      <c r="H42" s="20" t="s">
        <v>25</v>
      </c>
      <c r="I42" s="40"/>
      <c r="J42" s="38">
        <v>525</v>
      </c>
      <c r="K42" s="13">
        <v>7433</v>
      </c>
      <c r="L42" s="41">
        <f t="shared" si="2"/>
        <v>148.66</v>
      </c>
      <c r="M42" s="13" t="s">
        <v>91</v>
      </c>
      <c r="N42" s="23" t="s">
        <v>31</v>
      </c>
    </row>
    <row r="43" spans="1:14" s="1" customFormat="1" ht="30.75" customHeight="1">
      <c r="A43" s="13">
        <v>34</v>
      </c>
      <c r="B43" s="18" t="s">
        <v>92</v>
      </c>
      <c r="C43" s="13" t="s">
        <v>49</v>
      </c>
      <c r="D43" s="18" t="s">
        <v>43</v>
      </c>
      <c r="E43" s="13">
        <v>2982</v>
      </c>
      <c r="F43" s="13">
        <v>2982</v>
      </c>
      <c r="G43" s="21" t="s">
        <v>25</v>
      </c>
      <c r="H43" s="21">
        <v>10</v>
      </c>
      <c r="I43" s="40"/>
      <c r="J43" s="38">
        <v>758</v>
      </c>
      <c r="K43" s="13">
        <v>1593</v>
      </c>
      <c r="L43" s="41">
        <f t="shared" si="2"/>
        <v>53.420523138833</v>
      </c>
      <c r="M43" s="13" t="s">
        <v>91</v>
      </c>
      <c r="N43" s="23"/>
    </row>
    <row r="44" spans="1:14" s="1" customFormat="1" ht="30.75" customHeight="1">
      <c r="A44" s="13">
        <v>35</v>
      </c>
      <c r="B44" s="18" t="s">
        <v>93</v>
      </c>
      <c r="C44" s="13" t="s">
        <v>49</v>
      </c>
      <c r="D44" s="18" t="s">
        <v>43</v>
      </c>
      <c r="E44" s="13">
        <v>4470</v>
      </c>
      <c r="F44" s="13">
        <v>4470</v>
      </c>
      <c r="G44" s="21" t="s">
        <v>25</v>
      </c>
      <c r="H44" s="21">
        <v>10</v>
      </c>
      <c r="I44" s="40"/>
      <c r="J44" s="38">
        <v>1000</v>
      </c>
      <c r="K44" s="13">
        <v>2252</v>
      </c>
      <c r="L44" s="41">
        <f t="shared" si="2"/>
        <v>50.380313199105146</v>
      </c>
      <c r="M44" s="13" t="s">
        <v>91</v>
      </c>
      <c r="N44" s="23"/>
    </row>
    <row r="45" spans="1:14" s="1" customFormat="1" ht="50.25" customHeight="1">
      <c r="A45" s="13">
        <v>36</v>
      </c>
      <c r="B45" s="18" t="s">
        <v>94</v>
      </c>
      <c r="C45" s="13" t="s">
        <v>49</v>
      </c>
      <c r="D45" s="18" t="s">
        <v>43</v>
      </c>
      <c r="E45" s="13">
        <v>2975</v>
      </c>
      <c r="F45" s="13">
        <v>1475</v>
      </c>
      <c r="G45" s="21" t="s">
        <v>25</v>
      </c>
      <c r="H45" s="21">
        <v>9</v>
      </c>
      <c r="I45" s="40" t="s">
        <v>51</v>
      </c>
      <c r="J45" s="38">
        <v>0</v>
      </c>
      <c r="K45" s="13">
        <v>1475</v>
      </c>
      <c r="L45" s="41">
        <f t="shared" si="2"/>
        <v>100</v>
      </c>
      <c r="M45" s="13" t="s">
        <v>91</v>
      </c>
      <c r="N45" s="23"/>
    </row>
    <row r="46" spans="1:14" s="1" customFormat="1" ht="20.25" customHeight="1">
      <c r="A46" s="13">
        <v>37</v>
      </c>
      <c r="B46" s="18" t="s">
        <v>95</v>
      </c>
      <c r="C46" s="13" t="s">
        <v>49</v>
      </c>
      <c r="D46" s="18" t="s">
        <v>43</v>
      </c>
      <c r="E46" s="13">
        <v>9000</v>
      </c>
      <c r="F46" s="13">
        <v>7000</v>
      </c>
      <c r="G46" s="20" t="s">
        <v>25</v>
      </c>
      <c r="H46" s="13">
        <v>12</v>
      </c>
      <c r="I46" s="40"/>
      <c r="J46" s="38">
        <v>120</v>
      </c>
      <c r="K46" s="38">
        <v>500</v>
      </c>
      <c r="L46" s="41">
        <f t="shared" si="2"/>
        <v>7.142857142857142</v>
      </c>
      <c r="M46" s="13" t="s">
        <v>96</v>
      </c>
      <c r="N46" s="23"/>
    </row>
    <row r="47" spans="1:14" s="1" customFormat="1" ht="20.25" customHeight="1">
      <c r="A47" s="19" t="s">
        <v>97</v>
      </c>
      <c r="B47" s="19"/>
      <c r="C47" s="17"/>
      <c r="D47" s="18"/>
      <c r="E47" s="17">
        <f>SUM(E48:E63)</f>
        <v>1075300</v>
      </c>
      <c r="F47" s="17">
        <f>SUM(F48:F63)</f>
        <v>241575</v>
      </c>
      <c r="G47" s="13"/>
      <c r="H47" s="13"/>
      <c r="I47" s="42"/>
      <c r="J47" s="17">
        <f>SUM(J48:J63)</f>
        <v>12033</v>
      </c>
      <c r="K47" s="17">
        <f>SUM(K48:K63)</f>
        <v>68160</v>
      </c>
      <c r="L47" s="39">
        <f t="shared" si="2"/>
        <v>28.21484011176653</v>
      </c>
      <c r="M47" s="13"/>
      <c r="N47" s="13"/>
    </row>
    <row r="48" spans="1:14" s="1" customFormat="1" ht="33" customHeight="1">
      <c r="A48" s="13">
        <v>38</v>
      </c>
      <c r="B48" s="18" t="s">
        <v>98</v>
      </c>
      <c r="C48" s="13" t="s">
        <v>23</v>
      </c>
      <c r="D48" s="18" t="s">
        <v>99</v>
      </c>
      <c r="E48" s="13">
        <v>50000</v>
      </c>
      <c r="F48" s="13">
        <v>5000</v>
      </c>
      <c r="G48" s="20" t="s">
        <v>25</v>
      </c>
      <c r="H48" s="13" t="s">
        <v>25</v>
      </c>
      <c r="I48" s="40"/>
      <c r="J48" s="38">
        <v>0</v>
      </c>
      <c r="K48" s="38">
        <v>4176</v>
      </c>
      <c r="L48" s="41">
        <f t="shared" si="2"/>
        <v>83.52000000000001</v>
      </c>
      <c r="M48" s="13" t="s">
        <v>100</v>
      </c>
      <c r="N48" s="13" t="s">
        <v>27</v>
      </c>
    </row>
    <row r="49" spans="1:14" s="1" customFormat="1" ht="20.25" customHeight="1">
      <c r="A49" s="13">
        <v>39</v>
      </c>
      <c r="B49" s="25" t="s">
        <v>101</v>
      </c>
      <c r="C49" s="13" t="s">
        <v>23</v>
      </c>
      <c r="D49" s="18" t="s">
        <v>24</v>
      </c>
      <c r="E49" s="13">
        <v>130000</v>
      </c>
      <c r="F49" s="13">
        <v>50000</v>
      </c>
      <c r="G49" s="13" t="s">
        <v>25</v>
      </c>
      <c r="H49" s="13" t="s">
        <v>25</v>
      </c>
      <c r="I49" s="40"/>
      <c r="J49" s="28">
        <v>2223</v>
      </c>
      <c r="K49" s="28">
        <v>12974</v>
      </c>
      <c r="L49" s="43">
        <f t="shared" si="2"/>
        <v>25.948</v>
      </c>
      <c r="M49" s="13" t="s">
        <v>100</v>
      </c>
      <c r="N49" s="23" t="s">
        <v>31</v>
      </c>
    </row>
    <row r="50" spans="1:14" s="1" customFormat="1" ht="20.25" customHeight="1">
      <c r="A50" s="13">
        <v>40</v>
      </c>
      <c r="B50" s="25" t="s">
        <v>102</v>
      </c>
      <c r="C50" s="13" t="s">
        <v>23</v>
      </c>
      <c r="D50" s="18" t="s">
        <v>29</v>
      </c>
      <c r="E50" s="13">
        <v>150000</v>
      </c>
      <c r="F50" s="13">
        <v>60000</v>
      </c>
      <c r="G50" s="13" t="s">
        <v>25</v>
      </c>
      <c r="H50" s="13" t="s">
        <v>25</v>
      </c>
      <c r="I50" s="40"/>
      <c r="J50" s="35"/>
      <c r="K50" s="35"/>
      <c r="L50" s="44"/>
      <c r="M50" s="13" t="s">
        <v>100</v>
      </c>
      <c r="N50" s="23" t="s">
        <v>31</v>
      </c>
    </row>
    <row r="51" spans="1:14" s="2" customFormat="1" ht="20.25" customHeight="1">
      <c r="A51" s="13">
        <v>41</v>
      </c>
      <c r="B51" s="25" t="s">
        <v>103</v>
      </c>
      <c r="C51" s="13" t="s">
        <v>23</v>
      </c>
      <c r="D51" s="18" t="s">
        <v>104</v>
      </c>
      <c r="E51" s="13">
        <v>30000</v>
      </c>
      <c r="F51" s="13">
        <v>8000</v>
      </c>
      <c r="G51" s="13" t="s">
        <v>25</v>
      </c>
      <c r="H51" s="13" t="s">
        <v>25</v>
      </c>
      <c r="I51" s="40"/>
      <c r="J51" s="38">
        <v>0</v>
      </c>
      <c r="K51" s="38">
        <v>500</v>
      </c>
      <c r="L51" s="41">
        <f aca="true" t="shared" si="3" ref="L51:L70">K51/F51*100</f>
        <v>6.25</v>
      </c>
      <c r="M51" s="13" t="s">
        <v>100</v>
      </c>
      <c r="N51" s="23" t="s">
        <v>31</v>
      </c>
    </row>
    <row r="52" spans="1:14" s="2" customFormat="1" ht="20.25" customHeight="1">
      <c r="A52" s="13">
        <v>42</v>
      </c>
      <c r="B52" s="25" t="s">
        <v>105</v>
      </c>
      <c r="C52" s="13" t="s">
        <v>23</v>
      </c>
      <c r="D52" s="18" t="s">
        <v>106</v>
      </c>
      <c r="E52" s="13">
        <v>30000</v>
      </c>
      <c r="F52" s="13">
        <v>4000</v>
      </c>
      <c r="G52" s="13" t="s">
        <v>25</v>
      </c>
      <c r="H52" s="13" t="s">
        <v>25</v>
      </c>
      <c r="I52" s="40"/>
      <c r="J52" s="38">
        <v>900</v>
      </c>
      <c r="K52" s="38">
        <v>4600</v>
      </c>
      <c r="L52" s="41">
        <f t="shared" si="3"/>
        <v>114.99999999999999</v>
      </c>
      <c r="M52" s="13" t="s">
        <v>100</v>
      </c>
      <c r="N52" s="23"/>
    </row>
    <row r="53" spans="1:14" s="2" customFormat="1" ht="20.25" customHeight="1">
      <c r="A53" s="13">
        <v>43</v>
      </c>
      <c r="B53" s="25" t="s">
        <v>107</v>
      </c>
      <c r="C53" s="13" t="s">
        <v>23</v>
      </c>
      <c r="D53" s="18" t="s">
        <v>24</v>
      </c>
      <c r="E53" s="13">
        <v>30000</v>
      </c>
      <c r="F53" s="13">
        <v>10000</v>
      </c>
      <c r="G53" s="13" t="s">
        <v>25</v>
      </c>
      <c r="H53" s="13" t="s">
        <v>25</v>
      </c>
      <c r="I53" s="40"/>
      <c r="J53" s="38">
        <v>1000</v>
      </c>
      <c r="K53" s="38">
        <v>1000</v>
      </c>
      <c r="L53" s="40">
        <f t="shared" si="3"/>
        <v>10</v>
      </c>
      <c r="M53" s="13" t="s">
        <v>100</v>
      </c>
      <c r="N53" s="23"/>
    </row>
    <row r="54" spans="1:14" s="1" customFormat="1" ht="47.25" customHeight="1">
      <c r="A54" s="13">
        <v>44</v>
      </c>
      <c r="B54" s="18" t="s">
        <v>108</v>
      </c>
      <c r="C54" s="13" t="s">
        <v>23</v>
      </c>
      <c r="D54" s="18" t="s">
        <v>29</v>
      </c>
      <c r="E54" s="13">
        <v>112760</v>
      </c>
      <c r="F54" s="13">
        <v>20000</v>
      </c>
      <c r="G54" s="13" t="s">
        <v>25</v>
      </c>
      <c r="H54" s="13" t="s">
        <v>25</v>
      </c>
      <c r="I54" s="40"/>
      <c r="J54" s="38">
        <v>800</v>
      </c>
      <c r="K54" s="38">
        <v>11900</v>
      </c>
      <c r="L54" s="41">
        <f t="shared" si="3"/>
        <v>59.5</v>
      </c>
      <c r="M54" s="13" t="s">
        <v>100</v>
      </c>
      <c r="N54" s="13"/>
    </row>
    <row r="55" spans="1:14" ht="20.25" customHeight="1">
      <c r="A55" s="13">
        <v>45</v>
      </c>
      <c r="B55" s="18" t="s">
        <v>109</v>
      </c>
      <c r="C55" s="13" t="s">
        <v>49</v>
      </c>
      <c r="D55" s="18" t="s">
        <v>43</v>
      </c>
      <c r="E55" s="22">
        <v>21200</v>
      </c>
      <c r="F55" s="23">
        <v>10000</v>
      </c>
      <c r="G55" s="13" t="s">
        <v>25</v>
      </c>
      <c r="H55" s="21">
        <v>12</v>
      </c>
      <c r="I55" s="40"/>
      <c r="J55" s="38">
        <v>500</v>
      </c>
      <c r="K55" s="38">
        <v>4000</v>
      </c>
      <c r="L55" s="41">
        <f t="shared" si="3"/>
        <v>40</v>
      </c>
      <c r="M55" s="13" t="s">
        <v>100</v>
      </c>
      <c r="N55" s="23"/>
    </row>
    <row r="56" spans="1:14" ht="20.25" customHeight="1">
      <c r="A56" s="13">
        <v>46</v>
      </c>
      <c r="B56" s="18" t="s">
        <v>110</v>
      </c>
      <c r="C56" s="13" t="s">
        <v>49</v>
      </c>
      <c r="D56" s="18" t="s">
        <v>43</v>
      </c>
      <c r="E56" s="22">
        <v>10100</v>
      </c>
      <c r="F56" s="23">
        <v>3000</v>
      </c>
      <c r="G56" s="13" t="s">
        <v>25</v>
      </c>
      <c r="H56" s="21">
        <v>12</v>
      </c>
      <c r="I56" s="40"/>
      <c r="J56" s="38">
        <v>0</v>
      </c>
      <c r="K56" s="38">
        <v>100</v>
      </c>
      <c r="L56" s="41">
        <f t="shared" si="3"/>
        <v>3.3333333333333335</v>
      </c>
      <c r="M56" s="13" t="s">
        <v>100</v>
      </c>
      <c r="N56" s="23"/>
    </row>
    <row r="57" spans="1:14" s="1" customFormat="1" ht="30.75" customHeight="1">
      <c r="A57" s="13">
        <v>47</v>
      </c>
      <c r="B57" s="18" t="s">
        <v>111</v>
      </c>
      <c r="C57" s="13" t="s">
        <v>49</v>
      </c>
      <c r="D57" s="18" t="s">
        <v>43</v>
      </c>
      <c r="E57" s="22">
        <v>30110</v>
      </c>
      <c r="F57" s="13">
        <v>8000</v>
      </c>
      <c r="G57" s="13" t="s">
        <v>25</v>
      </c>
      <c r="H57" s="13">
        <v>9</v>
      </c>
      <c r="I57" s="40" t="s">
        <v>51</v>
      </c>
      <c r="J57" s="38">
        <v>1200</v>
      </c>
      <c r="K57" s="38">
        <v>8300</v>
      </c>
      <c r="L57" s="41">
        <f t="shared" si="3"/>
        <v>103.75000000000001</v>
      </c>
      <c r="M57" s="13" t="s">
        <v>112</v>
      </c>
      <c r="N57" s="23" t="s">
        <v>31</v>
      </c>
    </row>
    <row r="58" spans="1:14" s="1" customFormat="1" ht="20.25" customHeight="1">
      <c r="A58" s="13">
        <v>48</v>
      </c>
      <c r="B58" s="18" t="s">
        <v>113</v>
      </c>
      <c r="C58" s="13" t="s">
        <v>49</v>
      </c>
      <c r="D58" s="18" t="s">
        <v>43</v>
      </c>
      <c r="E58" s="22">
        <v>30000</v>
      </c>
      <c r="F58" s="13">
        <v>16000</v>
      </c>
      <c r="G58" s="13" t="s">
        <v>25</v>
      </c>
      <c r="H58" s="21">
        <v>9</v>
      </c>
      <c r="I58" s="40" t="s">
        <v>114</v>
      </c>
      <c r="J58" s="38">
        <v>2310</v>
      </c>
      <c r="K58" s="38">
        <v>9110</v>
      </c>
      <c r="L58" s="41">
        <f t="shared" si="3"/>
        <v>56.9375</v>
      </c>
      <c r="M58" s="13" t="s">
        <v>112</v>
      </c>
      <c r="N58" s="23" t="s">
        <v>31</v>
      </c>
    </row>
    <row r="59" spans="1:14" s="1" customFormat="1" ht="30.75" customHeight="1">
      <c r="A59" s="13">
        <v>49</v>
      </c>
      <c r="B59" s="18" t="s">
        <v>115</v>
      </c>
      <c r="C59" s="13" t="s">
        <v>49</v>
      </c>
      <c r="D59" s="18" t="s">
        <v>43</v>
      </c>
      <c r="E59" s="13">
        <v>43800</v>
      </c>
      <c r="F59" s="13">
        <v>15000</v>
      </c>
      <c r="G59" s="13" t="s">
        <v>25</v>
      </c>
      <c r="H59" s="21">
        <v>6</v>
      </c>
      <c r="I59" s="40"/>
      <c r="J59" s="38">
        <v>0</v>
      </c>
      <c r="K59" s="38">
        <v>1250</v>
      </c>
      <c r="L59" s="41">
        <f t="shared" si="3"/>
        <v>8.333333333333332</v>
      </c>
      <c r="M59" s="13" t="s">
        <v>112</v>
      </c>
      <c r="N59" s="23" t="s">
        <v>31</v>
      </c>
    </row>
    <row r="60" spans="1:14" s="1" customFormat="1" ht="20.25" customHeight="1">
      <c r="A60" s="13">
        <v>50</v>
      </c>
      <c r="B60" s="25" t="s">
        <v>116</v>
      </c>
      <c r="C60" s="13" t="s">
        <v>23</v>
      </c>
      <c r="D60" s="25" t="s">
        <v>37</v>
      </c>
      <c r="E60" s="22">
        <v>300000</v>
      </c>
      <c r="F60" s="13">
        <v>10000</v>
      </c>
      <c r="G60" s="13" t="s">
        <v>25</v>
      </c>
      <c r="H60" s="13" t="s">
        <v>25</v>
      </c>
      <c r="I60" s="40"/>
      <c r="J60" s="45">
        <v>750</v>
      </c>
      <c r="K60" s="38">
        <v>3050</v>
      </c>
      <c r="L60" s="41">
        <f t="shared" si="3"/>
        <v>30.5</v>
      </c>
      <c r="M60" s="22" t="s">
        <v>112</v>
      </c>
      <c r="N60" s="23" t="s">
        <v>31</v>
      </c>
    </row>
    <row r="61" spans="1:14" s="1" customFormat="1" ht="20.25" customHeight="1">
      <c r="A61" s="13">
        <v>51</v>
      </c>
      <c r="B61" s="25" t="s">
        <v>117</v>
      </c>
      <c r="C61" s="13" t="s">
        <v>23</v>
      </c>
      <c r="D61" s="25" t="s">
        <v>50</v>
      </c>
      <c r="E61" s="22">
        <v>37330</v>
      </c>
      <c r="F61" s="13">
        <v>14000</v>
      </c>
      <c r="G61" s="13" t="s">
        <v>25</v>
      </c>
      <c r="H61" s="13" t="s">
        <v>25</v>
      </c>
      <c r="I61" s="40"/>
      <c r="J61" s="45">
        <v>450</v>
      </c>
      <c r="K61" s="38">
        <v>5050</v>
      </c>
      <c r="L61" s="41">
        <f t="shared" si="3"/>
        <v>36.07142857142857</v>
      </c>
      <c r="M61" s="22" t="s">
        <v>112</v>
      </c>
      <c r="N61" s="23" t="s">
        <v>31</v>
      </c>
    </row>
    <row r="62" spans="1:14" s="1" customFormat="1" ht="30.75" customHeight="1">
      <c r="A62" s="13">
        <v>52</v>
      </c>
      <c r="B62" s="25" t="s">
        <v>118</v>
      </c>
      <c r="C62" s="13" t="s">
        <v>45</v>
      </c>
      <c r="D62" s="25" t="s">
        <v>89</v>
      </c>
      <c r="E62" s="22">
        <v>60000</v>
      </c>
      <c r="F62" s="13">
        <v>5575</v>
      </c>
      <c r="G62" s="13">
        <v>2</v>
      </c>
      <c r="H62" s="13" t="s">
        <v>25</v>
      </c>
      <c r="I62" s="40" t="s">
        <v>75</v>
      </c>
      <c r="J62" s="45">
        <v>1900</v>
      </c>
      <c r="K62" s="38">
        <v>1900</v>
      </c>
      <c r="L62" s="41">
        <f t="shared" si="3"/>
        <v>34.08071748878923</v>
      </c>
      <c r="M62" s="22" t="s">
        <v>112</v>
      </c>
      <c r="N62" s="23"/>
    </row>
    <row r="63" spans="1:14" s="1" customFormat="1" ht="20.25" customHeight="1">
      <c r="A63" s="13">
        <v>53</v>
      </c>
      <c r="B63" s="25" t="s">
        <v>119</v>
      </c>
      <c r="C63" s="13" t="s">
        <v>23</v>
      </c>
      <c r="D63" s="25" t="s">
        <v>33</v>
      </c>
      <c r="E63" s="22">
        <v>10000</v>
      </c>
      <c r="F63" s="13">
        <v>3000</v>
      </c>
      <c r="G63" s="13" t="s">
        <v>25</v>
      </c>
      <c r="H63" s="13" t="s">
        <v>25</v>
      </c>
      <c r="I63" s="40"/>
      <c r="J63" s="38">
        <v>0</v>
      </c>
      <c r="K63" s="38">
        <v>250</v>
      </c>
      <c r="L63" s="41">
        <f t="shared" si="3"/>
        <v>8.333333333333332</v>
      </c>
      <c r="M63" s="22" t="s">
        <v>112</v>
      </c>
      <c r="N63" s="23"/>
    </row>
    <row r="64" spans="1:14" s="1" customFormat="1" ht="20.25" customHeight="1">
      <c r="A64" s="19" t="s">
        <v>120</v>
      </c>
      <c r="B64" s="19"/>
      <c r="C64" s="17"/>
      <c r="D64" s="18"/>
      <c r="E64" s="17">
        <f>SUM(E65:E101)</f>
        <v>3208478</v>
      </c>
      <c r="F64" s="17">
        <f>SUM(F65:F101)</f>
        <v>451200</v>
      </c>
      <c r="G64" s="13"/>
      <c r="H64" s="13"/>
      <c r="I64" s="42"/>
      <c r="J64" s="17">
        <f>SUM(J65:J101)</f>
        <v>9050</v>
      </c>
      <c r="K64" s="17">
        <f>SUM(K65:K101)</f>
        <v>128882</v>
      </c>
      <c r="L64" s="39">
        <f t="shared" si="3"/>
        <v>28.56427304964539</v>
      </c>
      <c r="M64" s="13"/>
      <c r="N64" s="13"/>
    </row>
    <row r="65" spans="1:14" s="2" customFormat="1" ht="33" customHeight="1">
      <c r="A65" s="13">
        <v>54</v>
      </c>
      <c r="B65" s="18" t="s">
        <v>121</v>
      </c>
      <c r="C65" s="13" t="s">
        <v>23</v>
      </c>
      <c r="D65" s="18" t="s">
        <v>24</v>
      </c>
      <c r="E65" s="13">
        <v>254486</v>
      </c>
      <c r="F65" s="13">
        <v>35000</v>
      </c>
      <c r="G65" s="13" t="s">
        <v>25</v>
      </c>
      <c r="H65" s="13" t="s">
        <v>25</v>
      </c>
      <c r="I65" s="40"/>
      <c r="J65" s="38">
        <v>1171</v>
      </c>
      <c r="K65" s="13">
        <v>17010</v>
      </c>
      <c r="L65" s="41">
        <f t="shared" si="3"/>
        <v>48.6</v>
      </c>
      <c r="M65" s="13" t="s">
        <v>122</v>
      </c>
      <c r="N65" s="13" t="s">
        <v>27</v>
      </c>
    </row>
    <row r="66" spans="1:14" s="1" customFormat="1" ht="30.75" customHeight="1">
      <c r="A66" s="13">
        <v>55</v>
      </c>
      <c r="B66" s="18" t="s">
        <v>123</v>
      </c>
      <c r="C66" s="13" t="s">
        <v>23</v>
      </c>
      <c r="D66" s="18" t="s">
        <v>33</v>
      </c>
      <c r="E66" s="13">
        <v>500000</v>
      </c>
      <c r="F66" s="13">
        <v>150000</v>
      </c>
      <c r="G66" s="13" t="s">
        <v>25</v>
      </c>
      <c r="H66" s="13" t="s">
        <v>25</v>
      </c>
      <c r="I66" s="40"/>
      <c r="J66" s="38">
        <v>0</v>
      </c>
      <c r="K66" s="13">
        <v>45000</v>
      </c>
      <c r="L66" s="41">
        <f t="shared" si="3"/>
        <v>30</v>
      </c>
      <c r="M66" s="13" t="s">
        <v>122</v>
      </c>
      <c r="N66" s="13" t="s">
        <v>27</v>
      </c>
    </row>
    <row r="67" spans="1:14" s="1" customFormat="1" ht="33" customHeight="1">
      <c r="A67" s="13">
        <v>56</v>
      </c>
      <c r="B67" s="18" t="s">
        <v>124</v>
      </c>
      <c r="C67" s="13" t="s">
        <v>23</v>
      </c>
      <c r="D67" s="18" t="s">
        <v>125</v>
      </c>
      <c r="E67" s="13">
        <v>108000</v>
      </c>
      <c r="F67" s="13">
        <v>25000</v>
      </c>
      <c r="G67" s="13" t="s">
        <v>25</v>
      </c>
      <c r="H67" s="13" t="s">
        <v>25</v>
      </c>
      <c r="I67" s="40"/>
      <c r="J67" s="38">
        <v>500</v>
      </c>
      <c r="K67" s="13">
        <v>7010</v>
      </c>
      <c r="L67" s="41">
        <f t="shared" si="3"/>
        <v>28.04</v>
      </c>
      <c r="M67" s="13" t="s">
        <v>122</v>
      </c>
      <c r="N67" s="13" t="s">
        <v>27</v>
      </c>
    </row>
    <row r="68" spans="1:14" s="1" customFormat="1" ht="30.75" customHeight="1">
      <c r="A68" s="13">
        <v>57</v>
      </c>
      <c r="B68" s="18" t="s">
        <v>126</v>
      </c>
      <c r="C68" s="13" t="s">
        <v>49</v>
      </c>
      <c r="D68" s="18" t="s">
        <v>43</v>
      </c>
      <c r="E68" s="13">
        <v>32600</v>
      </c>
      <c r="F68" s="13">
        <v>22000</v>
      </c>
      <c r="G68" s="20" t="s">
        <v>25</v>
      </c>
      <c r="H68" s="13">
        <v>12</v>
      </c>
      <c r="I68" s="40"/>
      <c r="J68" s="38">
        <v>67</v>
      </c>
      <c r="K68" s="13">
        <v>2391</v>
      </c>
      <c r="L68" s="41">
        <f t="shared" si="3"/>
        <v>10.868181818181819</v>
      </c>
      <c r="M68" s="13" t="s">
        <v>122</v>
      </c>
      <c r="N68" s="13" t="s">
        <v>27</v>
      </c>
    </row>
    <row r="69" spans="1:14" s="1" customFormat="1" ht="30.75" customHeight="1">
      <c r="A69" s="13">
        <v>58</v>
      </c>
      <c r="B69" s="18" t="s">
        <v>127</v>
      </c>
      <c r="C69" s="13" t="s">
        <v>23</v>
      </c>
      <c r="D69" s="18" t="s">
        <v>99</v>
      </c>
      <c r="E69" s="13">
        <v>64940</v>
      </c>
      <c r="F69" s="13">
        <v>3000</v>
      </c>
      <c r="G69" s="13" t="s">
        <v>25</v>
      </c>
      <c r="H69" s="13" t="s">
        <v>25</v>
      </c>
      <c r="I69" s="40"/>
      <c r="J69" s="38">
        <v>100</v>
      </c>
      <c r="K69" s="38">
        <v>400</v>
      </c>
      <c r="L69" s="40">
        <f t="shared" si="3"/>
        <v>13.333333333333334</v>
      </c>
      <c r="M69" s="13" t="s">
        <v>122</v>
      </c>
      <c r="N69" s="23" t="s">
        <v>31</v>
      </c>
    </row>
    <row r="70" spans="1:14" s="1" customFormat="1" ht="33" customHeight="1">
      <c r="A70" s="13">
        <v>59</v>
      </c>
      <c r="B70" s="18" t="s">
        <v>128</v>
      </c>
      <c r="C70" s="13" t="s">
        <v>45</v>
      </c>
      <c r="D70" s="18" t="s">
        <v>46</v>
      </c>
      <c r="E70" s="13">
        <v>30000</v>
      </c>
      <c r="F70" s="13">
        <v>15000</v>
      </c>
      <c r="G70" s="13">
        <v>3</v>
      </c>
      <c r="H70" s="13" t="s">
        <v>25</v>
      </c>
      <c r="I70" s="40" t="s">
        <v>75</v>
      </c>
      <c r="J70" s="38">
        <v>0</v>
      </c>
      <c r="K70" s="38">
        <v>100</v>
      </c>
      <c r="L70" s="40">
        <f t="shared" si="3"/>
        <v>0.6666666666666667</v>
      </c>
      <c r="M70" s="13" t="s">
        <v>122</v>
      </c>
      <c r="N70" s="13" t="s">
        <v>27</v>
      </c>
    </row>
    <row r="71" spans="1:14" s="1" customFormat="1" ht="33" customHeight="1">
      <c r="A71" s="13">
        <v>60</v>
      </c>
      <c r="B71" s="18" t="s">
        <v>129</v>
      </c>
      <c r="C71" s="13" t="s">
        <v>45</v>
      </c>
      <c r="D71" s="18" t="s">
        <v>46</v>
      </c>
      <c r="E71" s="13">
        <v>100000</v>
      </c>
      <c r="F71" s="13">
        <v>20000</v>
      </c>
      <c r="G71" s="13">
        <v>6</v>
      </c>
      <c r="H71" s="13" t="s">
        <v>25</v>
      </c>
      <c r="I71" s="40"/>
      <c r="J71" s="38" t="s">
        <v>130</v>
      </c>
      <c r="K71" s="38">
        <v>0</v>
      </c>
      <c r="L71" s="40"/>
      <c r="M71" s="13" t="s">
        <v>122</v>
      </c>
      <c r="N71" s="13" t="s">
        <v>27</v>
      </c>
    </row>
    <row r="72" spans="1:14" s="1" customFormat="1" ht="30.75" customHeight="1">
      <c r="A72" s="13">
        <v>61</v>
      </c>
      <c r="B72" s="18" t="s">
        <v>131</v>
      </c>
      <c r="C72" s="13" t="s">
        <v>45</v>
      </c>
      <c r="D72" s="18" t="s">
        <v>73</v>
      </c>
      <c r="E72" s="13">
        <v>528000</v>
      </c>
      <c r="F72" s="13">
        <v>9500</v>
      </c>
      <c r="G72" s="13">
        <v>8</v>
      </c>
      <c r="H72" s="13" t="s">
        <v>25</v>
      </c>
      <c r="I72" s="40"/>
      <c r="J72" s="38" t="s">
        <v>130</v>
      </c>
      <c r="K72" s="38">
        <v>0</v>
      </c>
      <c r="L72" s="40"/>
      <c r="M72" s="13" t="s">
        <v>122</v>
      </c>
      <c r="N72" s="13" t="s">
        <v>27</v>
      </c>
    </row>
    <row r="73" spans="1:14" ht="20.25" customHeight="1">
      <c r="A73" s="13">
        <v>62</v>
      </c>
      <c r="B73" s="25" t="s">
        <v>132</v>
      </c>
      <c r="C73" s="13" t="s">
        <v>49</v>
      </c>
      <c r="D73" s="18" t="s">
        <v>50</v>
      </c>
      <c r="E73" s="13">
        <v>30000</v>
      </c>
      <c r="F73" s="23">
        <v>3000</v>
      </c>
      <c r="G73" s="13" t="s">
        <v>25</v>
      </c>
      <c r="H73" s="21">
        <v>6</v>
      </c>
      <c r="I73" s="40"/>
      <c r="J73" s="38">
        <v>0</v>
      </c>
      <c r="K73" s="38">
        <v>100</v>
      </c>
      <c r="L73" s="40">
        <f aca="true" t="shared" si="4" ref="L73:L78">K73/F73*100</f>
        <v>3.3333333333333335</v>
      </c>
      <c r="M73" s="13" t="s">
        <v>122</v>
      </c>
      <c r="N73" s="46"/>
    </row>
    <row r="74" spans="1:14" ht="30.75" customHeight="1">
      <c r="A74" s="13">
        <v>63</v>
      </c>
      <c r="B74" s="18" t="s">
        <v>133</v>
      </c>
      <c r="C74" s="13" t="s">
        <v>49</v>
      </c>
      <c r="D74" s="18" t="s">
        <v>50</v>
      </c>
      <c r="E74" s="13">
        <v>16500</v>
      </c>
      <c r="F74" s="23">
        <v>3000</v>
      </c>
      <c r="G74" s="13" t="s">
        <v>25</v>
      </c>
      <c r="H74" s="21">
        <v>6</v>
      </c>
      <c r="I74" s="40"/>
      <c r="J74" s="38">
        <v>0</v>
      </c>
      <c r="K74" s="38">
        <v>100</v>
      </c>
      <c r="L74" s="40">
        <f t="shared" si="4"/>
        <v>3.3333333333333335</v>
      </c>
      <c r="M74" s="13" t="s">
        <v>122</v>
      </c>
      <c r="N74" s="46"/>
    </row>
    <row r="75" spans="1:14" ht="20.25" customHeight="1">
      <c r="A75" s="13">
        <v>64</v>
      </c>
      <c r="B75" s="18" t="s">
        <v>134</v>
      </c>
      <c r="C75" s="13" t="s">
        <v>49</v>
      </c>
      <c r="D75" s="18" t="s">
        <v>43</v>
      </c>
      <c r="E75" s="13">
        <v>29174</v>
      </c>
      <c r="F75" s="23">
        <v>5000</v>
      </c>
      <c r="G75" s="13" t="s">
        <v>25</v>
      </c>
      <c r="H75" s="21">
        <v>3</v>
      </c>
      <c r="I75" s="40" t="s">
        <v>51</v>
      </c>
      <c r="J75" s="38">
        <v>0</v>
      </c>
      <c r="K75" s="38">
        <v>189</v>
      </c>
      <c r="L75" s="40">
        <f t="shared" si="4"/>
        <v>3.7800000000000002</v>
      </c>
      <c r="M75" s="13" t="s">
        <v>122</v>
      </c>
      <c r="N75" s="46"/>
    </row>
    <row r="76" spans="1:14" ht="32.25" customHeight="1">
      <c r="A76" s="13">
        <v>65</v>
      </c>
      <c r="B76" s="18" t="s">
        <v>135</v>
      </c>
      <c r="C76" s="13" t="s">
        <v>58</v>
      </c>
      <c r="D76" s="18" t="s">
        <v>33</v>
      </c>
      <c r="E76" s="13">
        <v>32000</v>
      </c>
      <c r="F76" s="23">
        <v>1000</v>
      </c>
      <c r="G76" s="13" t="s">
        <v>25</v>
      </c>
      <c r="H76" s="13">
        <v>12</v>
      </c>
      <c r="I76" s="40"/>
      <c r="J76" s="38">
        <v>100</v>
      </c>
      <c r="K76" s="38">
        <v>500</v>
      </c>
      <c r="L76" s="40">
        <f t="shared" si="4"/>
        <v>50</v>
      </c>
      <c r="M76" s="13" t="s">
        <v>122</v>
      </c>
      <c r="N76" s="47"/>
    </row>
    <row r="77" spans="1:14" ht="30.75" customHeight="1">
      <c r="A77" s="13">
        <v>66</v>
      </c>
      <c r="B77" s="18" t="s">
        <v>136</v>
      </c>
      <c r="C77" s="13" t="s">
        <v>49</v>
      </c>
      <c r="D77" s="18" t="s">
        <v>43</v>
      </c>
      <c r="E77" s="22">
        <v>11200</v>
      </c>
      <c r="F77" s="23">
        <v>1000</v>
      </c>
      <c r="G77" s="21" t="s">
        <v>25</v>
      </c>
      <c r="H77" s="21">
        <v>4</v>
      </c>
      <c r="I77" s="40" t="s">
        <v>137</v>
      </c>
      <c r="J77" s="38">
        <v>0</v>
      </c>
      <c r="K77" s="38">
        <v>100</v>
      </c>
      <c r="L77" s="40">
        <f t="shared" si="4"/>
        <v>10</v>
      </c>
      <c r="M77" s="13" t="s">
        <v>122</v>
      </c>
      <c r="N77" s="47"/>
    </row>
    <row r="78" spans="1:14" ht="20.25" customHeight="1">
      <c r="A78" s="13">
        <v>67</v>
      </c>
      <c r="B78" s="18" t="s">
        <v>138</v>
      </c>
      <c r="C78" s="13" t="s">
        <v>23</v>
      </c>
      <c r="D78" s="18" t="s">
        <v>99</v>
      </c>
      <c r="E78" s="13">
        <v>8400</v>
      </c>
      <c r="F78" s="23">
        <v>800</v>
      </c>
      <c r="G78" s="21" t="s">
        <v>25</v>
      </c>
      <c r="H78" s="21" t="s">
        <v>25</v>
      </c>
      <c r="I78" s="40"/>
      <c r="J78" s="38">
        <v>100</v>
      </c>
      <c r="K78" s="38">
        <v>500</v>
      </c>
      <c r="L78" s="40">
        <f t="shared" si="4"/>
        <v>62.5</v>
      </c>
      <c r="M78" s="13" t="s">
        <v>122</v>
      </c>
      <c r="N78" s="47"/>
    </row>
    <row r="79" spans="1:14" s="1" customFormat="1" ht="30.75" customHeight="1">
      <c r="A79" s="13">
        <v>68</v>
      </c>
      <c r="B79" s="18" t="s">
        <v>139</v>
      </c>
      <c r="C79" s="13" t="s">
        <v>140</v>
      </c>
      <c r="D79" s="18" t="s">
        <v>141</v>
      </c>
      <c r="E79" s="13">
        <v>400000</v>
      </c>
      <c r="F79" s="13">
        <v>0</v>
      </c>
      <c r="G79" s="13" t="s">
        <v>25</v>
      </c>
      <c r="H79" s="13" t="s">
        <v>25</v>
      </c>
      <c r="I79" s="40"/>
      <c r="J79" s="38"/>
      <c r="K79" s="38"/>
      <c r="L79" s="40"/>
      <c r="M79" s="13" t="s">
        <v>122</v>
      </c>
      <c r="N79" s="23" t="s">
        <v>31</v>
      </c>
    </row>
    <row r="80" spans="1:14" s="1" customFormat="1" ht="30.75" customHeight="1">
      <c r="A80" s="13">
        <v>69</v>
      </c>
      <c r="B80" s="18" t="s">
        <v>142</v>
      </c>
      <c r="C80" s="13" t="s">
        <v>81</v>
      </c>
      <c r="D80" s="18" t="s">
        <v>143</v>
      </c>
      <c r="E80" s="13">
        <v>24600</v>
      </c>
      <c r="F80" s="13">
        <v>5000</v>
      </c>
      <c r="G80" s="20" t="s">
        <v>25</v>
      </c>
      <c r="H80" s="13">
        <v>6</v>
      </c>
      <c r="I80" s="40"/>
      <c r="J80" s="38">
        <v>100</v>
      </c>
      <c r="K80" s="38">
        <v>700</v>
      </c>
      <c r="L80" s="40">
        <f aca="true" t="shared" si="5" ref="L80:L87">K80/F80*100</f>
        <v>14.000000000000002</v>
      </c>
      <c r="M80" s="13" t="s">
        <v>144</v>
      </c>
      <c r="N80" s="13" t="s">
        <v>27</v>
      </c>
    </row>
    <row r="81" spans="1:14" s="1" customFormat="1" ht="33" customHeight="1">
      <c r="A81" s="13">
        <v>70</v>
      </c>
      <c r="B81" s="18" t="s">
        <v>145</v>
      </c>
      <c r="C81" s="13" t="s">
        <v>81</v>
      </c>
      <c r="D81" s="18" t="s">
        <v>33</v>
      </c>
      <c r="E81" s="13">
        <v>122400</v>
      </c>
      <c r="F81" s="13">
        <v>25000</v>
      </c>
      <c r="G81" s="20" t="s">
        <v>25</v>
      </c>
      <c r="H81" s="13">
        <v>11</v>
      </c>
      <c r="I81" s="40"/>
      <c r="J81" s="38">
        <v>132</v>
      </c>
      <c r="K81" s="38">
        <v>132</v>
      </c>
      <c r="L81" s="40">
        <f t="shared" si="5"/>
        <v>0.528</v>
      </c>
      <c r="M81" s="13" t="s">
        <v>144</v>
      </c>
      <c r="N81" s="13" t="s">
        <v>27</v>
      </c>
    </row>
    <row r="82" spans="1:14" s="2" customFormat="1" ht="33" customHeight="1">
      <c r="A82" s="13">
        <v>71</v>
      </c>
      <c r="B82" s="18" t="s">
        <v>146</v>
      </c>
      <c r="C82" s="13" t="s">
        <v>81</v>
      </c>
      <c r="D82" s="18" t="s">
        <v>33</v>
      </c>
      <c r="E82" s="13">
        <v>31258</v>
      </c>
      <c r="F82" s="13">
        <v>8500</v>
      </c>
      <c r="G82" s="20" t="s">
        <v>25</v>
      </c>
      <c r="H82" s="13">
        <v>11</v>
      </c>
      <c r="I82" s="40"/>
      <c r="J82" s="38">
        <v>700</v>
      </c>
      <c r="K82" s="38">
        <v>2850</v>
      </c>
      <c r="L82" s="40">
        <f t="shared" si="5"/>
        <v>33.52941176470588</v>
      </c>
      <c r="M82" s="13" t="s">
        <v>144</v>
      </c>
      <c r="N82" s="13" t="s">
        <v>27</v>
      </c>
    </row>
    <row r="83" spans="1:14" s="2" customFormat="1" ht="33" customHeight="1">
      <c r="A83" s="13">
        <v>72</v>
      </c>
      <c r="B83" s="18" t="s">
        <v>147</v>
      </c>
      <c r="C83" s="13" t="s">
        <v>81</v>
      </c>
      <c r="D83" s="18" t="s">
        <v>33</v>
      </c>
      <c r="E83" s="13">
        <v>100000</v>
      </c>
      <c r="F83" s="13">
        <v>10000</v>
      </c>
      <c r="G83" s="13" t="s">
        <v>25</v>
      </c>
      <c r="H83" s="13">
        <v>11</v>
      </c>
      <c r="I83" s="40"/>
      <c r="J83" s="38">
        <v>0</v>
      </c>
      <c r="K83" s="38">
        <v>4900</v>
      </c>
      <c r="L83" s="40">
        <f t="shared" si="5"/>
        <v>49</v>
      </c>
      <c r="M83" s="13" t="s">
        <v>144</v>
      </c>
      <c r="N83" s="13" t="s">
        <v>27</v>
      </c>
    </row>
    <row r="84" spans="1:14" s="1" customFormat="1" ht="30.75" customHeight="1">
      <c r="A84" s="13">
        <v>73</v>
      </c>
      <c r="B84" s="18" t="s">
        <v>148</v>
      </c>
      <c r="C84" s="13" t="s">
        <v>81</v>
      </c>
      <c r="D84" s="18" t="s">
        <v>33</v>
      </c>
      <c r="E84" s="13">
        <v>30000</v>
      </c>
      <c r="F84" s="13">
        <v>9000</v>
      </c>
      <c r="G84" s="13" t="s">
        <v>25</v>
      </c>
      <c r="H84" s="13">
        <v>11</v>
      </c>
      <c r="I84" s="40"/>
      <c r="J84" s="38">
        <v>900</v>
      </c>
      <c r="K84" s="38">
        <v>3000</v>
      </c>
      <c r="L84" s="40">
        <f t="shared" si="5"/>
        <v>33.33333333333333</v>
      </c>
      <c r="M84" s="13" t="s">
        <v>144</v>
      </c>
      <c r="N84" s="13" t="s">
        <v>27</v>
      </c>
    </row>
    <row r="85" spans="1:14" s="1" customFormat="1" ht="30.75" customHeight="1">
      <c r="A85" s="13">
        <v>74</v>
      </c>
      <c r="B85" s="18" t="s">
        <v>149</v>
      </c>
      <c r="C85" s="13" t="s">
        <v>81</v>
      </c>
      <c r="D85" s="18" t="s">
        <v>33</v>
      </c>
      <c r="E85" s="13">
        <v>31000</v>
      </c>
      <c r="F85" s="13">
        <v>3000</v>
      </c>
      <c r="G85" s="20" t="s">
        <v>25</v>
      </c>
      <c r="H85" s="13">
        <v>11</v>
      </c>
      <c r="I85" s="40"/>
      <c r="J85" s="38">
        <v>0</v>
      </c>
      <c r="K85" s="38">
        <v>300</v>
      </c>
      <c r="L85" s="40">
        <f t="shared" si="5"/>
        <v>10</v>
      </c>
      <c r="M85" s="13" t="s">
        <v>144</v>
      </c>
      <c r="N85" s="23" t="s">
        <v>31</v>
      </c>
    </row>
    <row r="86" spans="1:14" s="1" customFormat="1" ht="30.75" customHeight="1">
      <c r="A86" s="13">
        <v>75</v>
      </c>
      <c r="B86" s="18" t="s">
        <v>150</v>
      </c>
      <c r="C86" s="13" t="s">
        <v>23</v>
      </c>
      <c r="D86" s="18" t="s">
        <v>151</v>
      </c>
      <c r="E86" s="13">
        <v>300000</v>
      </c>
      <c r="F86" s="13">
        <v>25000</v>
      </c>
      <c r="G86" s="20" t="s">
        <v>25</v>
      </c>
      <c r="H86" s="13" t="s">
        <v>25</v>
      </c>
      <c r="I86" s="40"/>
      <c r="J86" s="38">
        <v>110</v>
      </c>
      <c r="K86" s="38">
        <v>3470</v>
      </c>
      <c r="L86" s="40">
        <f t="shared" si="5"/>
        <v>13.88</v>
      </c>
      <c r="M86" s="13" t="s">
        <v>144</v>
      </c>
      <c r="N86" s="23" t="s">
        <v>31</v>
      </c>
    </row>
    <row r="87" spans="1:14" s="1" customFormat="1" ht="20.25" customHeight="1">
      <c r="A87" s="13">
        <v>76</v>
      </c>
      <c r="B87" s="18" t="s">
        <v>152</v>
      </c>
      <c r="C87" s="13" t="s">
        <v>23</v>
      </c>
      <c r="D87" s="18" t="s">
        <v>125</v>
      </c>
      <c r="E87" s="13">
        <v>35000</v>
      </c>
      <c r="F87" s="13">
        <v>5000</v>
      </c>
      <c r="G87" s="20" t="s">
        <v>25</v>
      </c>
      <c r="H87" s="20" t="s">
        <v>25</v>
      </c>
      <c r="I87" s="40"/>
      <c r="J87" s="38">
        <v>0</v>
      </c>
      <c r="K87" s="38">
        <v>0</v>
      </c>
      <c r="L87" s="40">
        <f t="shared" si="5"/>
        <v>0</v>
      </c>
      <c r="M87" s="13" t="s">
        <v>144</v>
      </c>
      <c r="N87" s="23" t="s">
        <v>31</v>
      </c>
    </row>
    <row r="88" spans="1:14" s="1" customFormat="1" ht="30.75" customHeight="1">
      <c r="A88" s="13">
        <v>77</v>
      </c>
      <c r="B88" s="18" t="s">
        <v>153</v>
      </c>
      <c r="C88" s="13" t="s">
        <v>45</v>
      </c>
      <c r="D88" s="18" t="s">
        <v>154</v>
      </c>
      <c r="E88" s="13">
        <v>33000</v>
      </c>
      <c r="F88" s="13">
        <v>5000</v>
      </c>
      <c r="G88" s="20" t="s">
        <v>155</v>
      </c>
      <c r="H88" s="13" t="s">
        <v>25</v>
      </c>
      <c r="I88" s="40"/>
      <c r="J88" s="38"/>
      <c r="K88" s="13"/>
      <c r="L88" s="41"/>
      <c r="M88" s="13" t="s">
        <v>144</v>
      </c>
      <c r="N88" s="23" t="s">
        <v>31</v>
      </c>
    </row>
    <row r="89" spans="1:14" s="1" customFormat="1" ht="30.75" customHeight="1">
      <c r="A89" s="13">
        <v>78</v>
      </c>
      <c r="B89" s="18" t="s">
        <v>156</v>
      </c>
      <c r="C89" s="13" t="s">
        <v>45</v>
      </c>
      <c r="D89" s="18" t="s">
        <v>89</v>
      </c>
      <c r="E89" s="13">
        <v>30000</v>
      </c>
      <c r="F89" s="13">
        <v>500</v>
      </c>
      <c r="G89" s="20" t="s">
        <v>82</v>
      </c>
      <c r="H89" s="13" t="s">
        <v>25</v>
      </c>
      <c r="I89" s="40"/>
      <c r="J89" s="38"/>
      <c r="K89" s="13"/>
      <c r="L89" s="41"/>
      <c r="M89" s="13" t="s">
        <v>144</v>
      </c>
      <c r="N89" s="23" t="s">
        <v>31</v>
      </c>
    </row>
    <row r="90" spans="1:14" s="1" customFormat="1" ht="30.75" customHeight="1">
      <c r="A90" s="13">
        <v>79</v>
      </c>
      <c r="B90" s="18" t="s">
        <v>157</v>
      </c>
      <c r="C90" s="13" t="s">
        <v>45</v>
      </c>
      <c r="D90" s="18" t="s">
        <v>89</v>
      </c>
      <c r="E90" s="13">
        <v>30500</v>
      </c>
      <c r="F90" s="13">
        <v>300</v>
      </c>
      <c r="G90" s="20" t="s">
        <v>82</v>
      </c>
      <c r="H90" s="13" t="s">
        <v>25</v>
      </c>
      <c r="I90" s="40"/>
      <c r="J90" s="38"/>
      <c r="K90" s="13"/>
      <c r="L90" s="41"/>
      <c r="M90" s="13" t="s">
        <v>144</v>
      </c>
      <c r="N90" s="23" t="s">
        <v>31</v>
      </c>
    </row>
    <row r="91" spans="1:14" s="1" customFormat="1" ht="30.75" customHeight="1">
      <c r="A91" s="13">
        <v>80</v>
      </c>
      <c r="B91" s="18" t="s">
        <v>158</v>
      </c>
      <c r="C91" s="13" t="s">
        <v>45</v>
      </c>
      <c r="D91" s="18" t="s">
        <v>159</v>
      </c>
      <c r="E91" s="13">
        <v>30000</v>
      </c>
      <c r="F91" s="13">
        <v>300</v>
      </c>
      <c r="G91" s="20" t="s">
        <v>82</v>
      </c>
      <c r="H91" s="13" t="s">
        <v>25</v>
      </c>
      <c r="I91" s="40"/>
      <c r="J91" s="38"/>
      <c r="K91" s="13"/>
      <c r="L91" s="41"/>
      <c r="M91" s="13" t="s">
        <v>144</v>
      </c>
      <c r="N91" s="23" t="s">
        <v>31</v>
      </c>
    </row>
    <row r="92" spans="1:14" s="1" customFormat="1" ht="20.25" customHeight="1">
      <c r="A92" s="13">
        <v>81</v>
      </c>
      <c r="B92" s="18" t="s">
        <v>160</v>
      </c>
      <c r="C92" s="13" t="s">
        <v>45</v>
      </c>
      <c r="D92" s="18" t="s">
        <v>159</v>
      </c>
      <c r="E92" s="13">
        <v>30000</v>
      </c>
      <c r="F92" s="13">
        <v>300</v>
      </c>
      <c r="G92" s="20" t="s">
        <v>82</v>
      </c>
      <c r="H92" s="13" t="s">
        <v>25</v>
      </c>
      <c r="I92" s="40"/>
      <c r="J92" s="38"/>
      <c r="K92" s="13"/>
      <c r="L92" s="41"/>
      <c r="M92" s="13" t="s">
        <v>144</v>
      </c>
      <c r="N92" s="23" t="s">
        <v>31</v>
      </c>
    </row>
    <row r="93" spans="1:14" s="1" customFormat="1" ht="30.75" customHeight="1">
      <c r="A93" s="13">
        <v>82</v>
      </c>
      <c r="B93" s="18" t="s">
        <v>161</v>
      </c>
      <c r="C93" s="13" t="s">
        <v>140</v>
      </c>
      <c r="D93" s="18" t="s">
        <v>141</v>
      </c>
      <c r="E93" s="13">
        <v>55000</v>
      </c>
      <c r="F93" s="13">
        <v>0</v>
      </c>
      <c r="G93" s="13" t="s">
        <v>25</v>
      </c>
      <c r="H93" s="13" t="s">
        <v>25</v>
      </c>
      <c r="I93" s="40"/>
      <c r="J93" s="38"/>
      <c r="K93" s="13"/>
      <c r="L93" s="41"/>
      <c r="M93" s="13" t="s">
        <v>144</v>
      </c>
      <c r="N93" s="23" t="s">
        <v>31</v>
      </c>
    </row>
    <row r="94" spans="1:14" s="1" customFormat="1" ht="30.75" customHeight="1">
      <c r="A94" s="13">
        <v>83</v>
      </c>
      <c r="B94" s="18" t="s">
        <v>162</v>
      </c>
      <c r="C94" s="13" t="s">
        <v>49</v>
      </c>
      <c r="D94" s="18" t="s">
        <v>163</v>
      </c>
      <c r="E94" s="13">
        <v>16000</v>
      </c>
      <c r="F94" s="13">
        <v>3000</v>
      </c>
      <c r="G94" s="13" t="s">
        <v>25</v>
      </c>
      <c r="H94" s="13">
        <v>9</v>
      </c>
      <c r="I94" s="40"/>
      <c r="J94" s="38">
        <v>300</v>
      </c>
      <c r="K94" s="38">
        <v>860</v>
      </c>
      <c r="L94" s="40">
        <f aca="true" t="shared" si="6" ref="L94:L132">K94/F94*100</f>
        <v>28.666666666666668</v>
      </c>
      <c r="M94" s="13" t="s">
        <v>144</v>
      </c>
      <c r="N94" s="23"/>
    </row>
    <row r="95" spans="1:14" s="1" customFormat="1" ht="33" customHeight="1">
      <c r="A95" s="13">
        <v>84</v>
      </c>
      <c r="B95" s="18" t="s">
        <v>164</v>
      </c>
      <c r="C95" s="13" t="s">
        <v>81</v>
      </c>
      <c r="D95" s="18" t="s">
        <v>33</v>
      </c>
      <c r="E95" s="13">
        <v>31000</v>
      </c>
      <c r="F95" s="13">
        <v>15000</v>
      </c>
      <c r="G95" s="13" t="s">
        <v>25</v>
      </c>
      <c r="H95" s="13">
        <v>12</v>
      </c>
      <c r="I95" s="40"/>
      <c r="J95" s="38">
        <v>2000</v>
      </c>
      <c r="K95" s="38">
        <v>13900</v>
      </c>
      <c r="L95" s="40">
        <f t="shared" si="6"/>
        <v>92.66666666666666</v>
      </c>
      <c r="M95" s="13" t="s">
        <v>165</v>
      </c>
      <c r="N95" s="13" t="s">
        <v>27</v>
      </c>
    </row>
    <row r="96" spans="1:14" s="1" customFormat="1" ht="20.25" customHeight="1">
      <c r="A96" s="13">
        <v>85</v>
      </c>
      <c r="B96" s="18" t="s">
        <v>166</v>
      </c>
      <c r="C96" s="13" t="s">
        <v>49</v>
      </c>
      <c r="D96" s="18" t="s">
        <v>50</v>
      </c>
      <c r="E96" s="13">
        <v>12100</v>
      </c>
      <c r="F96" s="13">
        <v>3000</v>
      </c>
      <c r="G96" s="13" t="s">
        <v>25</v>
      </c>
      <c r="H96" s="13">
        <v>9</v>
      </c>
      <c r="I96" s="40"/>
      <c r="J96" s="38">
        <v>50</v>
      </c>
      <c r="K96" s="38">
        <v>2500</v>
      </c>
      <c r="L96" s="40">
        <f t="shared" si="6"/>
        <v>83.33333333333334</v>
      </c>
      <c r="M96" s="13" t="s">
        <v>165</v>
      </c>
      <c r="N96" s="23" t="s">
        <v>31</v>
      </c>
    </row>
    <row r="97" spans="1:14" s="1" customFormat="1" ht="32.25" customHeight="1">
      <c r="A97" s="13">
        <v>86</v>
      </c>
      <c r="B97" s="18" t="s">
        <v>167</v>
      </c>
      <c r="C97" s="13" t="s">
        <v>168</v>
      </c>
      <c r="D97" s="18" t="s">
        <v>169</v>
      </c>
      <c r="E97" s="13">
        <v>10000</v>
      </c>
      <c r="F97" s="13">
        <v>10000</v>
      </c>
      <c r="G97" s="13">
        <v>3</v>
      </c>
      <c r="H97" s="13">
        <v>12</v>
      </c>
      <c r="I97" s="40"/>
      <c r="J97" s="38" t="s">
        <v>130</v>
      </c>
      <c r="K97" s="38">
        <v>0</v>
      </c>
      <c r="L97" s="40">
        <f t="shared" si="6"/>
        <v>0</v>
      </c>
      <c r="M97" s="13" t="s">
        <v>165</v>
      </c>
      <c r="N97" s="23" t="s">
        <v>31</v>
      </c>
    </row>
    <row r="98" spans="1:14" s="1" customFormat="1" ht="20.25" customHeight="1">
      <c r="A98" s="13">
        <v>87</v>
      </c>
      <c r="B98" s="18" t="s">
        <v>170</v>
      </c>
      <c r="C98" s="13" t="s">
        <v>49</v>
      </c>
      <c r="D98" s="18" t="s">
        <v>43</v>
      </c>
      <c r="E98" s="13">
        <v>50320</v>
      </c>
      <c r="F98" s="13">
        <v>1000</v>
      </c>
      <c r="G98" s="20" t="s">
        <v>25</v>
      </c>
      <c r="H98" s="13">
        <v>12</v>
      </c>
      <c r="I98" s="40"/>
      <c r="J98" s="38">
        <v>20</v>
      </c>
      <c r="K98" s="38">
        <v>970</v>
      </c>
      <c r="L98" s="40">
        <f t="shared" si="6"/>
        <v>97</v>
      </c>
      <c r="M98" s="13" t="s">
        <v>165</v>
      </c>
      <c r="N98" s="13"/>
    </row>
    <row r="99" spans="1:14" ht="32.25" customHeight="1">
      <c r="A99" s="13">
        <v>88</v>
      </c>
      <c r="B99" s="18" t="s">
        <v>171</v>
      </c>
      <c r="C99" s="13" t="s">
        <v>58</v>
      </c>
      <c r="D99" s="18" t="s">
        <v>33</v>
      </c>
      <c r="E99" s="13">
        <v>10000</v>
      </c>
      <c r="F99" s="23">
        <v>4000</v>
      </c>
      <c r="G99" s="21" t="s">
        <v>25</v>
      </c>
      <c r="H99" s="21">
        <v>6</v>
      </c>
      <c r="I99" s="40" t="s">
        <v>51</v>
      </c>
      <c r="J99" s="38">
        <v>200</v>
      </c>
      <c r="K99" s="38">
        <v>4700</v>
      </c>
      <c r="L99" s="40">
        <f t="shared" si="6"/>
        <v>117.5</v>
      </c>
      <c r="M99" s="13" t="s">
        <v>165</v>
      </c>
      <c r="N99" s="46"/>
    </row>
    <row r="100" spans="1:14" ht="32.25" customHeight="1">
      <c r="A100" s="13">
        <v>89</v>
      </c>
      <c r="B100" s="18" t="s">
        <v>172</v>
      </c>
      <c r="C100" s="13" t="s">
        <v>58</v>
      </c>
      <c r="D100" s="18" t="s">
        <v>33</v>
      </c>
      <c r="E100" s="13">
        <v>10000</v>
      </c>
      <c r="F100" s="23">
        <v>5000</v>
      </c>
      <c r="G100" s="21" t="s">
        <v>25</v>
      </c>
      <c r="H100" s="21">
        <v>5</v>
      </c>
      <c r="I100" s="40" t="s">
        <v>59</v>
      </c>
      <c r="J100" s="38">
        <v>500</v>
      </c>
      <c r="K100" s="38">
        <v>5200</v>
      </c>
      <c r="L100" s="40">
        <f t="shared" si="6"/>
        <v>104</v>
      </c>
      <c r="M100" s="13" t="s">
        <v>165</v>
      </c>
      <c r="N100" s="46"/>
    </row>
    <row r="101" spans="1:14" ht="20.25" customHeight="1">
      <c r="A101" s="13">
        <v>90</v>
      </c>
      <c r="B101" s="18" t="s">
        <v>173</v>
      </c>
      <c r="C101" s="13" t="s">
        <v>49</v>
      </c>
      <c r="D101" s="18" t="s">
        <v>43</v>
      </c>
      <c r="E101" s="22">
        <v>41000</v>
      </c>
      <c r="F101" s="23">
        <v>20000</v>
      </c>
      <c r="G101" s="21" t="s">
        <v>25</v>
      </c>
      <c r="H101" s="21">
        <v>12</v>
      </c>
      <c r="I101" s="40"/>
      <c r="J101" s="38">
        <v>2000</v>
      </c>
      <c r="K101" s="38">
        <v>12000</v>
      </c>
      <c r="L101" s="40">
        <f t="shared" si="6"/>
        <v>60</v>
      </c>
      <c r="M101" s="13" t="s">
        <v>165</v>
      </c>
      <c r="N101" s="46"/>
    </row>
    <row r="102" spans="1:14" s="1" customFormat="1" ht="20.25" customHeight="1">
      <c r="A102" s="19" t="s">
        <v>174</v>
      </c>
      <c r="B102" s="19"/>
      <c r="C102" s="17"/>
      <c r="D102" s="18"/>
      <c r="E102" s="17">
        <f>SUM(E103:E118)</f>
        <v>724005</v>
      </c>
      <c r="F102" s="17">
        <f>SUM(F103:F118)</f>
        <v>149775</v>
      </c>
      <c r="G102" s="13"/>
      <c r="H102" s="13"/>
      <c r="I102" s="42"/>
      <c r="J102" s="17">
        <f>SUM(J103:J118)</f>
        <v>10679</v>
      </c>
      <c r="K102" s="17">
        <v>52446</v>
      </c>
      <c r="L102" s="42">
        <f t="shared" si="6"/>
        <v>35.01652478718077</v>
      </c>
      <c r="M102" s="13"/>
      <c r="N102" s="13"/>
    </row>
    <row r="103" spans="1:14" s="1" customFormat="1" ht="30.75" customHeight="1">
      <c r="A103" s="13">
        <v>91</v>
      </c>
      <c r="B103" s="18" t="s">
        <v>175</v>
      </c>
      <c r="C103" s="13" t="s">
        <v>23</v>
      </c>
      <c r="D103" s="18" t="s">
        <v>29</v>
      </c>
      <c r="E103" s="13">
        <v>300000</v>
      </c>
      <c r="F103" s="13">
        <v>90000</v>
      </c>
      <c r="G103" s="13" t="s">
        <v>25</v>
      </c>
      <c r="H103" s="13" t="s">
        <v>25</v>
      </c>
      <c r="I103" s="40"/>
      <c r="J103" s="38">
        <v>1500</v>
      </c>
      <c r="K103" s="38">
        <v>14400</v>
      </c>
      <c r="L103" s="40">
        <f t="shared" si="6"/>
        <v>16</v>
      </c>
      <c r="M103" s="13" t="s">
        <v>176</v>
      </c>
      <c r="N103" s="13" t="s">
        <v>27</v>
      </c>
    </row>
    <row r="104" spans="1:14" s="1" customFormat="1" ht="20.25" customHeight="1">
      <c r="A104" s="13">
        <v>92</v>
      </c>
      <c r="B104" s="25" t="s">
        <v>177</v>
      </c>
      <c r="C104" s="13" t="s">
        <v>23</v>
      </c>
      <c r="D104" s="18" t="s">
        <v>29</v>
      </c>
      <c r="E104" s="13">
        <v>100000</v>
      </c>
      <c r="F104" s="13">
        <v>10000</v>
      </c>
      <c r="G104" s="13" t="s">
        <v>25</v>
      </c>
      <c r="H104" s="13" t="s">
        <v>25</v>
      </c>
      <c r="I104" s="40"/>
      <c r="J104" s="38">
        <v>1495</v>
      </c>
      <c r="K104" s="38">
        <v>15725</v>
      </c>
      <c r="L104" s="40">
        <f t="shared" si="6"/>
        <v>157.25</v>
      </c>
      <c r="M104" s="13" t="s">
        <v>100</v>
      </c>
      <c r="N104" s="23"/>
    </row>
    <row r="105" spans="1:14" s="1" customFormat="1" ht="30.75" customHeight="1">
      <c r="A105" s="13">
        <v>93</v>
      </c>
      <c r="B105" s="18" t="s">
        <v>178</v>
      </c>
      <c r="C105" s="13" t="s">
        <v>49</v>
      </c>
      <c r="D105" s="18" t="s">
        <v>43</v>
      </c>
      <c r="E105" s="13">
        <v>3320</v>
      </c>
      <c r="F105" s="13">
        <v>2820</v>
      </c>
      <c r="G105" s="13" t="s">
        <v>25</v>
      </c>
      <c r="H105" s="13">
        <v>10</v>
      </c>
      <c r="I105" s="40"/>
      <c r="J105" s="38">
        <v>315</v>
      </c>
      <c r="K105" s="13">
        <v>315</v>
      </c>
      <c r="L105" s="41">
        <f t="shared" si="6"/>
        <v>11.170212765957446</v>
      </c>
      <c r="M105" s="13" t="s">
        <v>96</v>
      </c>
      <c r="N105" s="13"/>
    </row>
    <row r="106" spans="1:14" s="1" customFormat="1" ht="30.75" customHeight="1">
      <c r="A106" s="13">
        <v>94</v>
      </c>
      <c r="B106" s="18" t="s">
        <v>179</v>
      </c>
      <c r="C106" s="13" t="s">
        <v>49</v>
      </c>
      <c r="D106" s="18" t="s">
        <v>43</v>
      </c>
      <c r="E106" s="13">
        <v>1665</v>
      </c>
      <c r="F106" s="13">
        <v>1565</v>
      </c>
      <c r="G106" s="13" t="s">
        <v>25</v>
      </c>
      <c r="H106" s="13">
        <v>12</v>
      </c>
      <c r="I106" s="40"/>
      <c r="J106" s="38">
        <v>146</v>
      </c>
      <c r="K106" s="13">
        <v>146</v>
      </c>
      <c r="L106" s="41">
        <f t="shared" si="6"/>
        <v>9.329073482428115</v>
      </c>
      <c r="M106" s="13" t="s">
        <v>96</v>
      </c>
      <c r="N106" s="13"/>
    </row>
    <row r="107" spans="1:14" s="1" customFormat="1" ht="32.25" customHeight="1">
      <c r="A107" s="13">
        <v>95</v>
      </c>
      <c r="B107" s="18" t="s">
        <v>180</v>
      </c>
      <c r="C107" s="13" t="s">
        <v>168</v>
      </c>
      <c r="D107" s="18" t="s">
        <v>169</v>
      </c>
      <c r="E107" s="13">
        <v>4000</v>
      </c>
      <c r="F107" s="13">
        <v>3700</v>
      </c>
      <c r="G107" s="20">
        <v>3</v>
      </c>
      <c r="H107" s="13">
        <v>10</v>
      </c>
      <c r="I107" s="40" t="s">
        <v>47</v>
      </c>
      <c r="J107" s="38">
        <v>0</v>
      </c>
      <c r="K107" s="13">
        <v>50</v>
      </c>
      <c r="L107" s="41">
        <f t="shared" si="6"/>
        <v>1.3513513513513513</v>
      </c>
      <c r="M107" s="13" t="s">
        <v>96</v>
      </c>
      <c r="N107" s="23"/>
    </row>
    <row r="108" spans="1:14" s="1" customFormat="1" ht="30.75" customHeight="1">
      <c r="A108" s="13">
        <v>96</v>
      </c>
      <c r="B108" s="18" t="s">
        <v>181</v>
      </c>
      <c r="C108" s="13" t="s">
        <v>49</v>
      </c>
      <c r="D108" s="18" t="s">
        <v>182</v>
      </c>
      <c r="E108" s="13">
        <v>87000</v>
      </c>
      <c r="F108" s="23">
        <v>500</v>
      </c>
      <c r="G108" s="21" t="s">
        <v>25</v>
      </c>
      <c r="H108" s="21">
        <v>9</v>
      </c>
      <c r="I108" s="40"/>
      <c r="J108" s="38">
        <v>0</v>
      </c>
      <c r="K108" s="13">
        <v>500</v>
      </c>
      <c r="L108" s="41">
        <f t="shared" si="6"/>
        <v>100</v>
      </c>
      <c r="M108" s="13" t="s">
        <v>96</v>
      </c>
      <c r="N108" s="23"/>
    </row>
    <row r="109" spans="1:14" s="1" customFormat="1" ht="30.75" customHeight="1">
      <c r="A109" s="13">
        <v>97</v>
      </c>
      <c r="B109" s="18" t="s">
        <v>183</v>
      </c>
      <c r="C109" s="13" t="s">
        <v>81</v>
      </c>
      <c r="D109" s="18" t="s">
        <v>33</v>
      </c>
      <c r="E109" s="13">
        <v>10200</v>
      </c>
      <c r="F109" s="13">
        <v>4500</v>
      </c>
      <c r="G109" s="20" t="s">
        <v>25</v>
      </c>
      <c r="H109" s="13">
        <v>6</v>
      </c>
      <c r="I109" s="40" t="s">
        <v>51</v>
      </c>
      <c r="J109" s="38">
        <v>1380</v>
      </c>
      <c r="K109" s="38">
        <v>6055</v>
      </c>
      <c r="L109" s="41">
        <f t="shared" si="6"/>
        <v>134.55555555555557</v>
      </c>
      <c r="M109" s="13" t="s">
        <v>184</v>
      </c>
      <c r="N109" s="23" t="s">
        <v>31</v>
      </c>
    </row>
    <row r="110" spans="1:14" s="1" customFormat="1" ht="20.25" customHeight="1">
      <c r="A110" s="13">
        <v>98</v>
      </c>
      <c r="B110" s="18" t="s">
        <v>185</v>
      </c>
      <c r="C110" s="13" t="s">
        <v>81</v>
      </c>
      <c r="D110" s="18" t="s">
        <v>33</v>
      </c>
      <c r="E110" s="13">
        <v>30600</v>
      </c>
      <c r="F110" s="13">
        <v>8000</v>
      </c>
      <c r="G110" s="20" t="s">
        <v>25</v>
      </c>
      <c r="H110" s="13">
        <v>6</v>
      </c>
      <c r="I110" s="40" t="s">
        <v>186</v>
      </c>
      <c r="J110" s="38">
        <v>0</v>
      </c>
      <c r="K110" s="38">
        <v>100</v>
      </c>
      <c r="L110" s="41">
        <f t="shared" si="6"/>
        <v>1.25</v>
      </c>
      <c r="M110" s="13" t="s">
        <v>184</v>
      </c>
      <c r="N110" s="23" t="s">
        <v>31</v>
      </c>
    </row>
    <row r="111" spans="1:14" s="1" customFormat="1" ht="20.25" customHeight="1">
      <c r="A111" s="13">
        <v>99</v>
      </c>
      <c r="B111" s="18" t="s">
        <v>187</v>
      </c>
      <c r="C111" s="13" t="s">
        <v>81</v>
      </c>
      <c r="D111" s="18" t="s">
        <v>33</v>
      </c>
      <c r="E111" s="13">
        <v>10700</v>
      </c>
      <c r="F111" s="13">
        <v>2000</v>
      </c>
      <c r="G111" s="20" t="s">
        <v>25</v>
      </c>
      <c r="H111" s="21">
        <v>9</v>
      </c>
      <c r="I111" s="40" t="s">
        <v>55</v>
      </c>
      <c r="J111" s="38">
        <v>815</v>
      </c>
      <c r="K111" s="38">
        <v>815</v>
      </c>
      <c r="L111" s="41">
        <f t="shared" si="6"/>
        <v>40.75</v>
      </c>
      <c r="M111" s="13" t="s">
        <v>184</v>
      </c>
      <c r="N111" s="23" t="s">
        <v>31</v>
      </c>
    </row>
    <row r="112" spans="1:14" s="1" customFormat="1" ht="20.25" customHeight="1">
      <c r="A112" s="13">
        <v>100</v>
      </c>
      <c r="B112" s="18" t="s">
        <v>188</v>
      </c>
      <c r="C112" s="13" t="s">
        <v>81</v>
      </c>
      <c r="D112" s="18" t="s">
        <v>104</v>
      </c>
      <c r="E112" s="13">
        <v>30200</v>
      </c>
      <c r="F112" s="13">
        <v>6000</v>
      </c>
      <c r="G112" s="20" t="s">
        <v>25</v>
      </c>
      <c r="H112" s="21">
        <v>12</v>
      </c>
      <c r="I112" s="40"/>
      <c r="J112" s="38">
        <v>1030</v>
      </c>
      <c r="K112" s="38">
        <v>4080</v>
      </c>
      <c r="L112" s="41">
        <f t="shared" si="6"/>
        <v>68</v>
      </c>
      <c r="M112" s="13" t="s">
        <v>184</v>
      </c>
      <c r="N112" s="23"/>
    </row>
    <row r="113" spans="1:14" s="1" customFormat="1" ht="20.25" customHeight="1">
      <c r="A113" s="13">
        <v>101</v>
      </c>
      <c r="B113" s="18" t="s">
        <v>189</v>
      </c>
      <c r="C113" s="13" t="s">
        <v>23</v>
      </c>
      <c r="D113" s="18" t="s">
        <v>37</v>
      </c>
      <c r="E113" s="13">
        <v>94000</v>
      </c>
      <c r="F113" s="13">
        <v>8000</v>
      </c>
      <c r="G113" s="20" t="s">
        <v>25</v>
      </c>
      <c r="H113" s="13" t="s">
        <v>25</v>
      </c>
      <c r="I113" s="40"/>
      <c r="J113" s="38">
        <v>2035</v>
      </c>
      <c r="K113" s="38">
        <v>6585</v>
      </c>
      <c r="L113" s="41">
        <f t="shared" si="6"/>
        <v>82.3125</v>
      </c>
      <c r="M113" s="13" t="s">
        <v>184</v>
      </c>
      <c r="N113" s="23" t="s">
        <v>31</v>
      </c>
    </row>
    <row r="114" spans="1:14" s="1" customFormat="1" ht="20.25" customHeight="1">
      <c r="A114" s="13">
        <v>102</v>
      </c>
      <c r="B114" s="18" t="s">
        <v>190</v>
      </c>
      <c r="C114" s="13" t="s">
        <v>23</v>
      </c>
      <c r="D114" s="18" t="s">
        <v>33</v>
      </c>
      <c r="E114" s="13">
        <v>10000</v>
      </c>
      <c r="F114" s="13">
        <v>3000</v>
      </c>
      <c r="G114" s="21" t="s">
        <v>25</v>
      </c>
      <c r="H114" s="21" t="s">
        <v>25</v>
      </c>
      <c r="I114" s="40"/>
      <c r="J114" s="38">
        <v>0</v>
      </c>
      <c r="K114" s="38">
        <v>100</v>
      </c>
      <c r="L114" s="41">
        <f t="shared" si="6"/>
        <v>3.3333333333333335</v>
      </c>
      <c r="M114" s="13" t="s">
        <v>191</v>
      </c>
      <c r="N114" s="23" t="s">
        <v>31</v>
      </c>
    </row>
    <row r="115" spans="1:14" s="1" customFormat="1" ht="20.25" customHeight="1">
      <c r="A115" s="13">
        <v>103</v>
      </c>
      <c r="B115" s="18" t="s">
        <v>192</v>
      </c>
      <c r="C115" s="13" t="s">
        <v>49</v>
      </c>
      <c r="D115" s="18" t="s">
        <v>33</v>
      </c>
      <c r="E115" s="13">
        <v>8000</v>
      </c>
      <c r="F115" s="13">
        <v>2000</v>
      </c>
      <c r="G115" s="21" t="s">
        <v>25</v>
      </c>
      <c r="H115" s="21">
        <v>12</v>
      </c>
      <c r="I115" s="40"/>
      <c r="J115" s="38">
        <v>72</v>
      </c>
      <c r="K115" s="13">
        <v>1834</v>
      </c>
      <c r="L115" s="41">
        <f t="shared" si="6"/>
        <v>91.7</v>
      </c>
      <c r="M115" s="13" t="s">
        <v>191</v>
      </c>
      <c r="N115" s="23"/>
    </row>
    <row r="116" spans="1:14" s="1" customFormat="1" ht="30.75" customHeight="1">
      <c r="A116" s="13">
        <v>104</v>
      </c>
      <c r="B116" s="18" t="s">
        <v>193</v>
      </c>
      <c r="C116" s="13" t="s">
        <v>49</v>
      </c>
      <c r="D116" s="18" t="s">
        <v>163</v>
      </c>
      <c r="E116" s="13">
        <v>15000</v>
      </c>
      <c r="F116" s="23">
        <v>5000</v>
      </c>
      <c r="G116" s="21" t="s">
        <v>25</v>
      </c>
      <c r="H116" s="21">
        <v>9</v>
      </c>
      <c r="I116" s="40"/>
      <c r="J116" s="38">
        <v>0</v>
      </c>
      <c r="K116" s="38">
        <v>0</v>
      </c>
      <c r="L116" s="41">
        <f t="shared" si="6"/>
        <v>0</v>
      </c>
      <c r="M116" s="13" t="s">
        <v>194</v>
      </c>
      <c r="N116" s="23"/>
    </row>
    <row r="117" spans="1:14" s="1" customFormat="1" ht="30.75" customHeight="1">
      <c r="A117" s="13">
        <v>105</v>
      </c>
      <c r="B117" s="18" t="s">
        <v>195</v>
      </c>
      <c r="C117" s="13" t="s">
        <v>49</v>
      </c>
      <c r="D117" s="18" t="s">
        <v>163</v>
      </c>
      <c r="E117" s="13">
        <v>16400</v>
      </c>
      <c r="F117" s="23">
        <v>2170</v>
      </c>
      <c r="G117" s="21" t="s">
        <v>25</v>
      </c>
      <c r="H117" s="21">
        <v>8</v>
      </c>
      <c r="I117" s="40"/>
      <c r="J117" s="38">
        <v>1630</v>
      </c>
      <c r="K117" s="38">
        <v>1630</v>
      </c>
      <c r="L117" s="41">
        <f t="shared" si="6"/>
        <v>75.11520737327189</v>
      </c>
      <c r="M117" s="13" t="s">
        <v>194</v>
      </c>
      <c r="N117" s="23"/>
    </row>
    <row r="118" spans="1:14" s="1" customFormat="1" ht="30.75" customHeight="1">
      <c r="A118" s="13">
        <v>106</v>
      </c>
      <c r="B118" s="18" t="s">
        <v>196</v>
      </c>
      <c r="C118" s="13" t="s">
        <v>49</v>
      </c>
      <c r="D118" s="18" t="s">
        <v>50</v>
      </c>
      <c r="E118" s="13">
        <v>2920</v>
      </c>
      <c r="F118" s="23">
        <v>520</v>
      </c>
      <c r="G118" s="21" t="s">
        <v>25</v>
      </c>
      <c r="H118" s="21">
        <v>12</v>
      </c>
      <c r="I118" s="40"/>
      <c r="J118" s="38">
        <v>261</v>
      </c>
      <c r="K118" s="38">
        <v>261</v>
      </c>
      <c r="L118" s="40">
        <f t="shared" si="6"/>
        <v>50.19230769230769</v>
      </c>
      <c r="M118" s="13" t="s">
        <v>194</v>
      </c>
      <c r="N118" s="23"/>
    </row>
    <row r="119" spans="1:14" s="1" customFormat="1" ht="20.25" customHeight="1">
      <c r="A119" s="19" t="s">
        <v>197</v>
      </c>
      <c r="B119" s="19"/>
      <c r="C119" s="17"/>
      <c r="D119" s="18"/>
      <c r="E119" s="17">
        <f>SUM(E120:E133)</f>
        <v>441844</v>
      </c>
      <c r="F119" s="17">
        <f>SUM(F120:F133)</f>
        <v>129950</v>
      </c>
      <c r="G119" s="13"/>
      <c r="H119" s="13"/>
      <c r="I119" s="42"/>
      <c r="J119" s="17">
        <f>SUM(J120:J133)</f>
        <v>12152</v>
      </c>
      <c r="K119" s="17">
        <f>SUM(K120:K133)</f>
        <v>45741</v>
      </c>
      <c r="L119" s="42">
        <f t="shared" si="6"/>
        <v>35.198922662562524</v>
      </c>
      <c r="M119" s="13"/>
      <c r="N119" s="13"/>
    </row>
    <row r="120" spans="1:14" s="1" customFormat="1" ht="33" customHeight="1">
      <c r="A120" s="13">
        <v>107</v>
      </c>
      <c r="B120" s="18" t="s">
        <v>198</v>
      </c>
      <c r="C120" s="13" t="s">
        <v>23</v>
      </c>
      <c r="D120" s="18" t="s">
        <v>37</v>
      </c>
      <c r="E120" s="13">
        <v>72080</v>
      </c>
      <c r="F120" s="13">
        <v>20000</v>
      </c>
      <c r="G120" s="20" t="s">
        <v>25</v>
      </c>
      <c r="H120" s="13" t="s">
        <v>25</v>
      </c>
      <c r="I120" s="40"/>
      <c r="J120" s="38">
        <v>920</v>
      </c>
      <c r="K120" s="38">
        <v>2690</v>
      </c>
      <c r="L120" s="40">
        <f t="shared" si="6"/>
        <v>13.450000000000001</v>
      </c>
      <c r="M120" s="13" t="s">
        <v>199</v>
      </c>
      <c r="N120" s="13" t="s">
        <v>27</v>
      </c>
    </row>
    <row r="121" spans="1:14" s="1" customFormat="1" ht="20.25" customHeight="1">
      <c r="A121" s="13">
        <v>108</v>
      </c>
      <c r="B121" s="18" t="s">
        <v>200</v>
      </c>
      <c r="C121" s="13" t="s">
        <v>23</v>
      </c>
      <c r="D121" s="18" t="s">
        <v>67</v>
      </c>
      <c r="E121" s="13">
        <v>36674</v>
      </c>
      <c r="F121" s="13">
        <v>15000</v>
      </c>
      <c r="G121" s="13" t="s">
        <v>25</v>
      </c>
      <c r="H121" s="13" t="s">
        <v>25</v>
      </c>
      <c r="I121" s="40"/>
      <c r="J121" s="38">
        <v>1265</v>
      </c>
      <c r="K121" s="38">
        <v>4265</v>
      </c>
      <c r="L121" s="40">
        <f t="shared" si="6"/>
        <v>28.433333333333334</v>
      </c>
      <c r="M121" s="13" t="s">
        <v>201</v>
      </c>
      <c r="N121" s="23" t="s">
        <v>31</v>
      </c>
    </row>
    <row r="122" spans="1:14" s="1" customFormat="1" ht="20.25" customHeight="1">
      <c r="A122" s="13">
        <v>109</v>
      </c>
      <c r="B122" s="18" t="s">
        <v>202</v>
      </c>
      <c r="C122" s="13" t="s">
        <v>81</v>
      </c>
      <c r="D122" s="18" t="s">
        <v>33</v>
      </c>
      <c r="E122" s="13">
        <v>15000</v>
      </c>
      <c r="F122" s="13">
        <v>9500</v>
      </c>
      <c r="G122" s="13" t="s">
        <v>25</v>
      </c>
      <c r="H122" s="13">
        <v>12</v>
      </c>
      <c r="I122" s="40"/>
      <c r="J122" s="38">
        <v>523</v>
      </c>
      <c r="K122" s="38">
        <v>5023</v>
      </c>
      <c r="L122" s="40">
        <f t="shared" si="6"/>
        <v>52.87368421052632</v>
      </c>
      <c r="M122" s="13" t="s">
        <v>201</v>
      </c>
      <c r="N122" s="23" t="s">
        <v>31</v>
      </c>
    </row>
    <row r="123" spans="1:14" s="1" customFormat="1" ht="30.75" customHeight="1">
      <c r="A123" s="13">
        <v>110</v>
      </c>
      <c r="B123" s="18" t="s">
        <v>203</v>
      </c>
      <c r="C123" s="13" t="s">
        <v>49</v>
      </c>
      <c r="D123" s="18" t="s">
        <v>43</v>
      </c>
      <c r="E123" s="13">
        <v>1750</v>
      </c>
      <c r="F123" s="13">
        <v>1450</v>
      </c>
      <c r="G123" s="13" t="s">
        <v>25</v>
      </c>
      <c r="H123" s="13">
        <v>12</v>
      </c>
      <c r="I123" s="40"/>
      <c r="J123" s="38">
        <v>663</v>
      </c>
      <c r="K123" s="38">
        <v>663</v>
      </c>
      <c r="L123" s="40">
        <f t="shared" si="6"/>
        <v>45.724137931034484</v>
      </c>
      <c r="M123" s="13" t="s">
        <v>201</v>
      </c>
      <c r="N123" s="23"/>
    </row>
    <row r="124" spans="1:14" s="1" customFormat="1" ht="30.75" customHeight="1">
      <c r="A124" s="13">
        <v>111</v>
      </c>
      <c r="B124" s="18" t="s">
        <v>204</v>
      </c>
      <c r="C124" s="13" t="s">
        <v>49</v>
      </c>
      <c r="D124" s="18" t="s">
        <v>43</v>
      </c>
      <c r="E124" s="13">
        <v>1700</v>
      </c>
      <c r="F124" s="13">
        <v>1400</v>
      </c>
      <c r="G124" s="13" t="s">
        <v>25</v>
      </c>
      <c r="H124" s="13">
        <v>12</v>
      </c>
      <c r="I124" s="40"/>
      <c r="J124" s="38">
        <v>649</v>
      </c>
      <c r="K124" s="38">
        <v>649</v>
      </c>
      <c r="L124" s="40">
        <f t="shared" si="6"/>
        <v>46.35714285714286</v>
      </c>
      <c r="M124" s="13" t="s">
        <v>201</v>
      </c>
      <c r="N124" s="23"/>
    </row>
    <row r="125" spans="1:14" s="1" customFormat="1" ht="20.25" customHeight="1">
      <c r="A125" s="13">
        <v>112</v>
      </c>
      <c r="B125" s="18" t="s">
        <v>205</v>
      </c>
      <c r="C125" s="13" t="s">
        <v>23</v>
      </c>
      <c r="D125" s="18" t="s">
        <v>29</v>
      </c>
      <c r="E125" s="13">
        <v>30000</v>
      </c>
      <c r="F125" s="13">
        <v>5000</v>
      </c>
      <c r="G125" s="13" t="s">
        <v>25</v>
      </c>
      <c r="H125" s="13" t="s">
        <v>25</v>
      </c>
      <c r="I125" s="40"/>
      <c r="J125" s="38">
        <v>511</v>
      </c>
      <c r="K125" s="38">
        <v>3067</v>
      </c>
      <c r="L125" s="40">
        <f t="shared" si="6"/>
        <v>61.339999999999996</v>
      </c>
      <c r="M125" s="13" t="s">
        <v>201</v>
      </c>
      <c r="N125" s="23"/>
    </row>
    <row r="126" spans="1:14" s="1" customFormat="1" ht="20.25" customHeight="1">
      <c r="A126" s="13">
        <v>113</v>
      </c>
      <c r="B126" s="18" t="s">
        <v>206</v>
      </c>
      <c r="C126" s="13" t="s">
        <v>23</v>
      </c>
      <c r="D126" s="18" t="s">
        <v>33</v>
      </c>
      <c r="E126" s="13">
        <v>32350</v>
      </c>
      <c r="F126" s="13">
        <v>6000</v>
      </c>
      <c r="G126" s="13" t="s">
        <v>25</v>
      </c>
      <c r="H126" s="13" t="s">
        <v>25</v>
      </c>
      <c r="I126" s="40"/>
      <c r="J126" s="38">
        <v>651</v>
      </c>
      <c r="K126" s="38">
        <v>6611</v>
      </c>
      <c r="L126" s="40">
        <f t="shared" si="6"/>
        <v>110.18333333333334</v>
      </c>
      <c r="M126" s="13" t="s">
        <v>201</v>
      </c>
      <c r="N126" s="23"/>
    </row>
    <row r="127" spans="1:14" s="1" customFormat="1" ht="30.75" customHeight="1">
      <c r="A127" s="13">
        <v>114</v>
      </c>
      <c r="B127" s="18" t="s">
        <v>207</v>
      </c>
      <c r="C127" s="13" t="s">
        <v>81</v>
      </c>
      <c r="D127" s="18" t="s">
        <v>29</v>
      </c>
      <c r="E127" s="13">
        <v>33000</v>
      </c>
      <c r="F127" s="13">
        <v>14000</v>
      </c>
      <c r="G127" s="13" t="s">
        <v>25</v>
      </c>
      <c r="H127" s="13">
        <v>12</v>
      </c>
      <c r="I127" s="40"/>
      <c r="J127" s="38">
        <v>0</v>
      </c>
      <c r="K127" s="38">
        <v>100</v>
      </c>
      <c r="L127" s="40">
        <f t="shared" si="6"/>
        <v>0.7142857142857143</v>
      </c>
      <c r="M127" s="13" t="s">
        <v>208</v>
      </c>
      <c r="N127" s="23" t="s">
        <v>31</v>
      </c>
    </row>
    <row r="128" spans="1:14" s="1" customFormat="1" ht="20.25" customHeight="1">
      <c r="A128" s="13">
        <v>115</v>
      </c>
      <c r="B128" s="18" t="s">
        <v>209</v>
      </c>
      <c r="C128" s="13" t="s">
        <v>49</v>
      </c>
      <c r="D128" s="18" t="s">
        <v>50</v>
      </c>
      <c r="E128" s="13">
        <v>134100</v>
      </c>
      <c r="F128" s="13">
        <v>34100</v>
      </c>
      <c r="G128" s="13" t="s">
        <v>25</v>
      </c>
      <c r="H128" s="13">
        <v>12</v>
      </c>
      <c r="I128" s="40"/>
      <c r="J128" s="38">
        <v>1712</v>
      </c>
      <c r="K128" s="38">
        <v>6668</v>
      </c>
      <c r="L128" s="40">
        <f t="shared" si="6"/>
        <v>19.55425219941349</v>
      </c>
      <c r="M128" s="13" t="s">
        <v>208</v>
      </c>
      <c r="N128" s="23" t="s">
        <v>31</v>
      </c>
    </row>
    <row r="129" spans="1:14" s="1" customFormat="1" ht="20.25" customHeight="1">
      <c r="A129" s="13">
        <v>116</v>
      </c>
      <c r="B129" s="18" t="s">
        <v>210</v>
      </c>
      <c r="C129" s="13" t="s">
        <v>81</v>
      </c>
      <c r="D129" s="18" t="s">
        <v>104</v>
      </c>
      <c r="E129" s="13">
        <v>13000</v>
      </c>
      <c r="F129" s="13">
        <v>4500</v>
      </c>
      <c r="G129" s="13" t="s">
        <v>25</v>
      </c>
      <c r="H129" s="13">
        <v>12</v>
      </c>
      <c r="I129" s="40"/>
      <c r="J129" s="38">
        <v>0</v>
      </c>
      <c r="K129" s="38">
        <v>100</v>
      </c>
      <c r="L129" s="40">
        <f t="shared" si="6"/>
        <v>2.2222222222222223</v>
      </c>
      <c r="M129" s="13" t="s">
        <v>208</v>
      </c>
      <c r="N129" s="13"/>
    </row>
    <row r="130" spans="1:14" s="1" customFormat="1" ht="20.25" customHeight="1">
      <c r="A130" s="13">
        <v>117</v>
      </c>
      <c r="B130" s="18" t="s">
        <v>211</v>
      </c>
      <c r="C130" s="13" t="s">
        <v>81</v>
      </c>
      <c r="D130" s="18" t="s">
        <v>29</v>
      </c>
      <c r="E130" s="13">
        <v>10320</v>
      </c>
      <c r="F130" s="13">
        <v>6000</v>
      </c>
      <c r="G130" s="13" t="s">
        <v>25</v>
      </c>
      <c r="H130" s="13">
        <v>9</v>
      </c>
      <c r="I130" s="40"/>
      <c r="J130" s="38">
        <v>2902</v>
      </c>
      <c r="K130" s="38">
        <v>9824</v>
      </c>
      <c r="L130" s="40">
        <f t="shared" si="6"/>
        <v>163.73333333333332</v>
      </c>
      <c r="M130" s="13" t="s">
        <v>208</v>
      </c>
      <c r="N130" s="23" t="s">
        <v>31</v>
      </c>
    </row>
    <row r="131" spans="1:14" s="1" customFormat="1" ht="20.25" customHeight="1">
      <c r="A131" s="13">
        <v>118</v>
      </c>
      <c r="B131" s="18" t="s">
        <v>212</v>
      </c>
      <c r="C131" s="13" t="s">
        <v>23</v>
      </c>
      <c r="D131" s="18" t="s">
        <v>104</v>
      </c>
      <c r="E131" s="13">
        <v>18800</v>
      </c>
      <c r="F131" s="13">
        <v>6000</v>
      </c>
      <c r="G131" s="13" t="s">
        <v>25</v>
      </c>
      <c r="H131" s="13" t="s">
        <v>25</v>
      </c>
      <c r="I131" s="40"/>
      <c r="J131" s="38">
        <v>0</v>
      </c>
      <c r="K131" s="38">
        <v>100</v>
      </c>
      <c r="L131" s="40">
        <f t="shared" si="6"/>
        <v>1.6666666666666667</v>
      </c>
      <c r="M131" s="13" t="s">
        <v>208</v>
      </c>
      <c r="N131" s="13"/>
    </row>
    <row r="132" spans="1:14" s="1" customFormat="1" ht="20.25" customHeight="1">
      <c r="A132" s="13">
        <v>119</v>
      </c>
      <c r="B132" s="18" t="s">
        <v>213</v>
      </c>
      <c r="C132" s="13" t="s">
        <v>23</v>
      </c>
      <c r="D132" s="18" t="s">
        <v>104</v>
      </c>
      <c r="E132" s="13">
        <v>19600</v>
      </c>
      <c r="F132" s="13">
        <v>7000</v>
      </c>
      <c r="G132" s="13" t="s">
        <v>25</v>
      </c>
      <c r="H132" s="13" t="s">
        <v>25</v>
      </c>
      <c r="I132" s="40"/>
      <c r="J132" s="38">
        <v>2356</v>
      </c>
      <c r="K132" s="38">
        <v>5981</v>
      </c>
      <c r="L132" s="40">
        <f t="shared" si="6"/>
        <v>85.44285714285714</v>
      </c>
      <c r="M132" s="13" t="s">
        <v>208</v>
      </c>
      <c r="N132" s="13"/>
    </row>
    <row r="133" spans="1:14" s="1" customFormat="1" ht="20.25" customHeight="1">
      <c r="A133" s="13">
        <v>120</v>
      </c>
      <c r="B133" s="18" t="s">
        <v>214</v>
      </c>
      <c r="C133" s="13" t="s">
        <v>140</v>
      </c>
      <c r="D133" s="25" t="s">
        <v>215</v>
      </c>
      <c r="E133" s="22">
        <v>23470</v>
      </c>
      <c r="F133" s="13">
        <v>0</v>
      </c>
      <c r="G133" s="13" t="s">
        <v>25</v>
      </c>
      <c r="H133" s="13" t="s">
        <v>25</v>
      </c>
      <c r="I133" s="40"/>
      <c r="J133" s="50" t="s">
        <v>130</v>
      </c>
      <c r="K133" s="38"/>
      <c r="L133" s="40"/>
      <c r="M133" s="22" t="s">
        <v>199</v>
      </c>
      <c r="N133" s="23" t="s">
        <v>31</v>
      </c>
    </row>
    <row r="134" spans="1:14" s="1" customFormat="1" ht="14.25">
      <c r="A134" s="5"/>
      <c r="B134" s="4"/>
      <c r="C134" s="5"/>
      <c r="D134" s="4"/>
      <c r="E134" s="5"/>
      <c r="F134" s="5"/>
      <c r="G134" s="48"/>
      <c r="H134" s="48"/>
      <c r="I134" s="48"/>
      <c r="J134" s="7"/>
      <c r="K134" s="5"/>
      <c r="L134" s="5"/>
      <c r="M134" s="5"/>
      <c r="N134" s="5"/>
    </row>
    <row r="135" spans="1:14" s="1" customFormat="1" ht="14.25">
      <c r="A135" s="5"/>
      <c r="B135" s="4"/>
      <c r="C135" s="5"/>
      <c r="D135" s="4"/>
      <c r="E135" s="5"/>
      <c r="F135" s="5"/>
      <c r="G135" s="48"/>
      <c r="H135" s="48"/>
      <c r="I135" s="48"/>
      <c r="J135" s="7"/>
      <c r="K135" s="5"/>
      <c r="L135" s="5"/>
      <c r="M135" s="5"/>
      <c r="N135" s="5"/>
    </row>
    <row r="136" spans="1:14" s="1" customFormat="1" ht="14.25">
      <c r="A136" s="5"/>
      <c r="B136" s="4"/>
      <c r="C136" s="5"/>
      <c r="D136" s="4"/>
      <c r="E136" s="5"/>
      <c r="F136" s="5"/>
      <c r="G136" s="48"/>
      <c r="H136" s="48"/>
      <c r="I136" s="48"/>
      <c r="J136" s="7"/>
      <c r="K136" s="5"/>
      <c r="L136" s="5"/>
      <c r="M136" s="5"/>
      <c r="N136" s="5"/>
    </row>
    <row r="137" spans="1:14" s="1" customFormat="1" ht="14.25">
      <c r="A137" s="5"/>
      <c r="B137" s="4"/>
      <c r="C137" s="5"/>
      <c r="D137" s="4"/>
      <c r="E137" s="5"/>
      <c r="F137" s="5"/>
      <c r="G137" s="48"/>
      <c r="H137" s="48"/>
      <c r="I137" s="48"/>
      <c r="J137" s="7"/>
      <c r="K137" s="5"/>
      <c r="L137" s="5"/>
      <c r="M137" s="5"/>
      <c r="N137" s="5"/>
    </row>
    <row r="138" spans="1:14" s="1" customFormat="1" ht="14.25">
      <c r="A138" s="5"/>
      <c r="B138" s="4"/>
      <c r="C138" s="5"/>
      <c r="D138" s="4"/>
      <c r="E138" s="5"/>
      <c r="F138" s="5"/>
      <c r="G138" s="48"/>
      <c r="H138" s="48"/>
      <c r="I138" s="48"/>
      <c r="J138" s="7"/>
      <c r="K138" s="5"/>
      <c r="L138" s="5"/>
      <c r="M138" s="5"/>
      <c r="N138" s="5"/>
    </row>
    <row r="139" spans="1:14" s="1" customFormat="1" ht="14.25">
      <c r="A139" s="5"/>
      <c r="B139" s="4"/>
      <c r="C139" s="5"/>
      <c r="D139" s="4"/>
      <c r="E139" s="5"/>
      <c r="F139" s="5"/>
      <c r="G139" s="48"/>
      <c r="H139" s="48"/>
      <c r="I139" s="48"/>
      <c r="J139" s="7"/>
      <c r="K139" s="5"/>
      <c r="L139" s="5"/>
      <c r="M139" s="5"/>
      <c r="N139" s="5"/>
    </row>
    <row r="140" spans="1:14" s="1" customFormat="1" ht="14.25">
      <c r="A140" s="5"/>
      <c r="B140" s="4"/>
      <c r="C140" s="5"/>
      <c r="D140" s="4"/>
      <c r="E140" s="5"/>
      <c r="F140" s="5"/>
      <c r="G140" s="48"/>
      <c r="H140" s="48"/>
      <c r="I140" s="48"/>
      <c r="J140" s="7"/>
      <c r="K140" s="5"/>
      <c r="L140" s="5"/>
      <c r="M140" s="5"/>
      <c r="N140" s="5"/>
    </row>
    <row r="141" spans="1:14" s="1" customFormat="1" ht="14.25">
      <c r="A141" s="5"/>
      <c r="B141" s="4"/>
      <c r="C141" s="5"/>
      <c r="D141" s="4"/>
      <c r="E141" s="5"/>
      <c r="F141" s="5"/>
      <c r="G141" s="48"/>
      <c r="H141" s="48"/>
      <c r="I141" s="48"/>
      <c r="J141" s="7"/>
      <c r="K141" s="5"/>
      <c r="L141" s="5"/>
      <c r="M141" s="5"/>
      <c r="N141" s="5"/>
    </row>
    <row r="142" spans="1:14" s="1" customFormat="1" ht="14.25">
      <c r="A142" s="5"/>
      <c r="B142" s="4"/>
      <c r="C142" s="5"/>
      <c r="D142" s="4"/>
      <c r="E142" s="5"/>
      <c r="F142" s="5"/>
      <c r="G142" s="48"/>
      <c r="H142" s="48"/>
      <c r="I142" s="48"/>
      <c r="J142" s="7"/>
      <c r="K142" s="5"/>
      <c r="L142" s="5"/>
      <c r="M142" s="5"/>
      <c r="N142" s="5"/>
    </row>
    <row r="143" spans="1:14" s="1" customFormat="1" ht="14.25">
      <c r="A143" s="5"/>
      <c r="B143" s="4"/>
      <c r="C143" s="5"/>
      <c r="D143" s="4"/>
      <c r="E143" s="5"/>
      <c r="F143" s="5"/>
      <c r="G143" s="48"/>
      <c r="H143" s="48"/>
      <c r="I143" s="48"/>
      <c r="J143" s="7"/>
      <c r="K143" s="5"/>
      <c r="L143" s="5"/>
      <c r="M143" s="5"/>
      <c r="N143" s="5"/>
    </row>
    <row r="144" spans="1:14" s="1" customFormat="1" ht="14.25">
      <c r="A144" s="5"/>
      <c r="B144" s="4"/>
      <c r="C144" s="5"/>
      <c r="D144" s="4"/>
      <c r="E144" s="5"/>
      <c r="F144" s="5"/>
      <c r="G144" s="48"/>
      <c r="H144" s="48"/>
      <c r="I144" s="48"/>
      <c r="J144" s="7"/>
      <c r="K144" s="5"/>
      <c r="L144" s="5"/>
      <c r="M144" s="5"/>
      <c r="N144" s="5"/>
    </row>
    <row r="145" spans="1:14" s="1" customFormat="1" ht="14.25">
      <c r="A145" s="5"/>
      <c r="B145" s="4"/>
      <c r="C145" s="5"/>
      <c r="D145" s="4"/>
      <c r="E145" s="5"/>
      <c r="F145" s="5"/>
      <c r="G145" s="48"/>
      <c r="H145" s="48"/>
      <c r="I145" s="48"/>
      <c r="J145" s="7"/>
      <c r="K145" s="5"/>
      <c r="L145" s="5"/>
      <c r="M145" s="5"/>
      <c r="N145" s="5"/>
    </row>
    <row r="146" spans="1:14" s="1" customFormat="1" ht="14.25">
      <c r="A146" s="5"/>
      <c r="B146" s="4"/>
      <c r="C146" s="5"/>
      <c r="D146" s="4"/>
      <c r="E146" s="5"/>
      <c r="F146" s="5"/>
      <c r="G146" s="48"/>
      <c r="H146" s="48"/>
      <c r="I146" s="48"/>
      <c r="J146" s="7"/>
      <c r="K146" s="5"/>
      <c r="L146" s="5"/>
      <c r="M146" s="5"/>
      <c r="N146" s="5"/>
    </row>
    <row r="147" spans="1:14" s="1" customFormat="1" ht="14.25">
      <c r="A147" s="5"/>
      <c r="B147" s="4"/>
      <c r="C147" s="5"/>
      <c r="D147" s="4"/>
      <c r="E147" s="5"/>
      <c r="F147" s="5"/>
      <c r="G147" s="48"/>
      <c r="H147" s="48"/>
      <c r="I147" s="48"/>
      <c r="J147" s="7"/>
      <c r="K147" s="5"/>
      <c r="L147" s="5"/>
      <c r="M147" s="5"/>
      <c r="N147" s="5"/>
    </row>
    <row r="148" spans="1:14" s="1" customFormat="1" ht="14.25">
      <c r="A148" s="5"/>
      <c r="B148" s="4"/>
      <c r="C148" s="5"/>
      <c r="D148" s="4"/>
      <c r="E148" s="5"/>
      <c r="F148" s="5"/>
      <c r="G148" s="48"/>
      <c r="H148" s="48"/>
      <c r="I148" s="48"/>
      <c r="J148" s="7"/>
      <c r="K148" s="5"/>
      <c r="L148" s="5"/>
      <c r="M148" s="5"/>
      <c r="N148" s="5"/>
    </row>
    <row r="149" spans="1:14" s="1" customFormat="1" ht="14.25">
      <c r="A149" s="5"/>
      <c r="B149" s="4"/>
      <c r="C149" s="5"/>
      <c r="D149" s="4"/>
      <c r="E149" s="5"/>
      <c r="F149" s="5"/>
      <c r="G149" s="48"/>
      <c r="H149" s="48"/>
      <c r="I149" s="48"/>
      <c r="J149" s="7"/>
      <c r="K149" s="5"/>
      <c r="L149" s="5"/>
      <c r="M149" s="5"/>
      <c r="N149" s="5"/>
    </row>
    <row r="150" spans="1:14" s="1" customFormat="1" ht="14.25">
      <c r="A150" s="5"/>
      <c r="B150" s="4"/>
      <c r="C150" s="5"/>
      <c r="D150" s="4"/>
      <c r="E150" s="5"/>
      <c r="F150" s="5"/>
      <c r="G150" s="48"/>
      <c r="H150" s="48"/>
      <c r="I150" s="48"/>
      <c r="J150" s="7"/>
      <c r="K150" s="5"/>
      <c r="L150" s="5"/>
      <c r="M150" s="5"/>
      <c r="N150" s="5"/>
    </row>
    <row r="151" spans="1:14" s="1" customFormat="1" ht="14.25">
      <c r="A151" s="5"/>
      <c r="B151" s="4"/>
      <c r="C151" s="5"/>
      <c r="D151" s="4"/>
      <c r="E151" s="5"/>
      <c r="F151" s="5"/>
      <c r="G151" s="48"/>
      <c r="H151" s="48"/>
      <c r="I151" s="48"/>
      <c r="J151" s="7"/>
      <c r="K151" s="5"/>
      <c r="L151" s="5"/>
      <c r="M151" s="5"/>
      <c r="N151" s="5"/>
    </row>
    <row r="152" spans="1:14" s="1" customFormat="1" ht="14.25">
      <c r="A152" s="5"/>
      <c r="B152" s="4"/>
      <c r="C152" s="5"/>
      <c r="D152" s="4"/>
      <c r="E152" s="5"/>
      <c r="F152" s="5"/>
      <c r="G152" s="48"/>
      <c r="H152" s="48"/>
      <c r="I152" s="48"/>
      <c r="J152" s="7"/>
      <c r="K152" s="5"/>
      <c r="L152" s="5"/>
      <c r="M152" s="5"/>
      <c r="N152" s="5"/>
    </row>
    <row r="153" spans="1:14" s="1" customFormat="1" ht="14.25">
      <c r="A153" s="5"/>
      <c r="B153" s="4"/>
      <c r="C153" s="5"/>
      <c r="D153" s="4"/>
      <c r="E153" s="5"/>
      <c r="F153" s="5"/>
      <c r="G153" s="48"/>
      <c r="H153" s="48"/>
      <c r="I153" s="48"/>
      <c r="J153" s="7"/>
      <c r="K153" s="5"/>
      <c r="L153" s="5"/>
      <c r="M153" s="5"/>
      <c r="N153" s="5"/>
    </row>
    <row r="154" spans="1:14" s="1" customFormat="1" ht="14.25">
      <c r="A154" s="5"/>
      <c r="B154" s="4"/>
      <c r="C154" s="5"/>
      <c r="D154" s="4"/>
      <c r="E154" s="5"/>
      <c r="F154" s="5"/>
      <c r="G154" s="48"/>
      <c r="H154" s="48"/>
      <c r="I154" s="48"/>
      <c r="J154" s="7"/>
      <c r="K154" s="5"/>
      <c r="L154" s="5"/>
      <c r="M154" s="5"/>
      <c r="N154" s="5"/>
    </row>
    <row r="155" spans="1:14" s="1" customFormat="1" ht="14.25">
      <c r="A155" s="5"/>
      <c r="B155" s="4"/>
      <c r="C155" s="5"/>
      <c r="D155" s="4"/>
      <c r="E155" s="5"/>
      <c r="F155" s="5"/>
      <c r="G155" s="48"/>
      <c r="H155" s="48"/>
      <c r="I155" s="48"/>
      <c r="J155" s="7"/>
      <c r="K155" s="5"/>
      <c r="L155" s="5"/>
      <c r="M155" s="5"/>
      <c r="N155" s="5"/>
    </row>
    <row r="156" spans="7:12" ht="14.25">
      <c r="G156" s="48"/>
      <c r="H156" s="48"/>
      <c r="I156" s="48"/>
      <c r="K156" s="5"/>
      <c r="L156" s="5"/>
    </row>
    <row r="157" spans="7:12" ht="14.25">
      <c r="G157" s="49"/>
      <c r="H157" s="49"/>
      <c r="I157" s="49"/>
      <c r="K157" s="5"/>
      <c r="L157" s="5"/>
    </row>
    <row r="158" spans="7:12" ht="14.25">
      <c r="G158" s="49"/>
      <c r="H158" s="49"/>
      <c r="I158" s="49"/>
      <c r="K158" s="5"/>
      <c r="L158" s="5"/>
    </row>
    <row r="159" spans="7:12" ht="14.25">
      <c r="G159" s="49"/>
      <c r="H159" s="49"/>
      <c r="I159" s="49"/>
      <c r="K159" s="5"/>
      <c r="L159" s="5"/>
    </row>
    <row r="160" spans="7:12" ht="14.25">
      <c r="G160" s="49"/>
      <c r="H160" s="49"/>
      <c r="I160" s="49"/>
      <c r="K160" s="5"/>
      <c r="L160" s="5"/>
    </row>
    <row r="161" spans="7:12" ht="14.25">
      <c r="G161" s="49"/>
      <c r="H161" s="49"/>
      <c r="I161" s="49"/>
      <c r="K161" s="5"/>
      <c r="L161" s="5"/>
    </row>
    <row r="162" spans="7:12" ht="14.25">
      <c r="G162" s="49"/>
      <c r="H162" s="49"/>
      <c r="I162" s="49"/>
      <c r="K162" s="5"/>
      <c r="L162" s="5"/>
    </row>
    <row r="163" spans="7:12" ht="14.25">
      <c r="G163" s="49"/>
      <c r="H163" s="49"/>
      <c r="I163" s="49"/>
      <c r="K163" s="5"/>
      <c r="L163" s="5"/>
    </row>
    <row r="164" spans="7:12" ht="14.25">
      <c r="G164" s="49"/>
      <c r="H164" s="49"/>
      <c r="I164" s="49"/>
      <c r="K164" s="5"/>
      <c r="L164" s="5"/>
    </row>
    <row r="165" spans="7:12" ht="14.25">
      <c r="G165" s="49"/>
      <c r="H165" s="49"/>
      <c r="I165" s="49"/>
      <c r="K165" s="5"/>
      <c r="L165" s="5"/>
    </row>
    <row r="166" spans="7:12" ht="14.25">
      <c r="G166" s="49"/>
      <c r="H166" s="49"/>
      <c r="I166" s="49"/>
      <c r="K166" s="5"/>
      <c r="L166" s="5"/>
    </row>
    <row r="167" spans="7:12" ht="14.25">
      <c r="G167" s="49"/>
      <c r="H167" s="49"/>
      <c r="I167" s="49"/>
      <c r="K167" s="5"/>
      <c r="L167" s="5"/>
    </row>
    <row r="168" spans="7:12" ht="14.25">
      <c r="G168" s="49"/>
      <c r="H168" s="49"/>
      <c r="I168" s="49"/>
      <c r="K168" s="5"/>
      <c r="L168" s="5"/>
    </row>
    <row r="169" spans="7:12" ht="14.25">
      <c r="G169" s="49"/>
      <c r="H169" s="49"/>
      <c r="I169" s="49"/>
      <c r="K169" s="5"/>
      <c r="L169" s="5"/>
    </row>
    <row r="170" spans="7:12" ht="14.25">
      <c r="G170" s="49"/>
      <c r="H170" s="49"/>
      <c r="I170" s="49"/>
      <c r="K170" s="5"/>
      <c r="L170" s="5"/>
    </row>
    <row r="171" spans="7:12" ht="14.25">
      <c r="G171" s="49"/>
      <c r="H171" s="49"/>
      <c r="I171" s="49"/>
      <c r="K171" s="5"/>
      <c r="L171" s="5"/>
    </row>
    <row r="172" spans="7:12" ht="14.25">
      <c r="G172" s="49"/>
      <c r="H172" s="49"/>
      <c r="I172" s="49"/>
      <c r="K172" s="5"/>
      <c r="L172" s="5"/>
    </row>
    <row r="173" spans="7:12" ht="14.25">
      <c r="G173" s="49"/>
      <c r="H173" s="49"/>
      <c r="I173" s="49"/>
      <c r="K173" s="5"/>
      <c r="L173" s="5"/>
    </row>
    <row r="174" spans="7:12" ht="14.25">
      <c r="G174" s="49"/>
      <c r="H174" s="49"/>
      <c r="I174" s="49"/>
      <c r="K174" s="5"/>
      <c r="L174" s="5"/>
    </row>
    <row r="175" spans="7:12" ht="14.25">
      <c r="G175" s="49"/>
      <c r="H175" s="49"/>
      <c r="I175" s="49"/>
      <c r="K175" s="5"/>
      <c r="L175" s="5"/>
    </row>
    <row r="176" spans="7:12" ht="14.25">
      <c r="G176" s="49"/>
      <c r="H176" s="49"/>
      <c r="I176" s="49"/>
      <c r="K176" s="5"/>
      <c r="L176" s="5"/>
    </row>
    <row r="177" spans="7:12" ht="14.25">
      <c r="G177" s="49"/>
      <c r="H177" s="49"/>
      <c r="I177" s="49"/>
      <c r="K177" s="5"/>
      <c r="L177" s="5"/>
    </row>
    <row r="178" spans="7:12" ht="14.25">
      <c r="G178" s="49"/>
      <c r="H178" s="49"/>
      <c r="I178" s="49"/>
      <c r="K178" s="5"/>
      <c r="L178" s="5"/>
    </row>
    <row r="179" spans="7:12" ht="14.25">
      <c r="G179" s="49"/>
      <c r="H179" s="49"/>
      <c r="I179" s="49"/>
      <c r="K179" s="5"/>
      <c r="L179" s="5"/>
    </row>
    <row r="180" spans="7:12" ht="14.25">
      <c r="G180" s="49"/>
      <c r="H180" s="49"/>
      <c r="I180" s="49"/>
      <c r="K180" s="5"/>
      <c r="L180" s="5"/>
    </row>
    <row r="181" spans="7:12" ht="14.25">
      <c r="G181" s="49"/>
      <c r="H181" s="49"/>
      <c r="I181" s="49"/>
      <c r="K181" s="5"/>
      <c r="L181" s="5"/>
    </row>
    <row r="182" spans="7:12" ht="14.25">
      <c r="G182" s="49"/>
      <c r="H182" s="49"/>
      <c r="I182" s="49"/>
      <c r="K182" s="5"/>
      <c r="L182" s="5"/>
    </row>
    <row r="183" spans="7:12" ht="14.25">
      <c r="G183" s="49"/>
      <c r="H183" s="49"/>
      <c r="I183" s="49"/>
      <c r="K183" s="5"/>
      <c r="L183" s="5"/>
    </row>
    <row r="184" spans="7:12" ht="14.25">
      <c r="G184" s="49"/>
      <c r="H184" s="49"/>
      <c r="I184" s="49"/>
      <c r="K184" s="5"/>
      <c r="L184" s="5"/>
    </row>
    <row r="185" spans="7:12" ht="14.25">
      <c r="G185" s="49"/>
      <c r="H185" s="49"/>
      <c r="I185" s="49"/>
      <c r="K185" s="5"/>
      <c r="L185" s="5"/>
    </row>
    <row r="186" spans="7:12" ht="14.25">
      <c r="G186" s="49"/>
      <c r="H186" s="49"/>
      <c r="I186" s="49"/>
      <c r="K186" s="5"/>
      <c r="L186" s="5"/>
    </row>
    <row r="187" spans="7:12" ht="14.25">
      <c r="G187" s="49"/>
      <c r="H187" s="49"/>
      <c r="I187" s="49"/>
      <c r="K187" s="5"/>
      <c r="L187" s="5"/>
    </row>
    <row r="188" spans="7:12" ht="14.25">
      <c r="G188" s="49"/>
      <c r="H188" s="49"/>
      <c r="I188" s="49"/>
      <c r="K188" s="5"/>
      <c r="L188" s="5"/>
    </row>
    <row r="189" spans="7:12" ht="14.25">
      <c r="G189" s="49"/>
      <c r="H189" s="49"/>
      <c r="I189" s="49"/>
      <c r="K189" s="5"/>
      <c r="L189" s="5"/>
    </row>
    <row r="190" spans="7:12" ht="14.25">
      <c r="G190" s="49"/>
      <c r="H190" s="49"/>
      <c r="I190" s="49"/>
      <c r="K190" s="5"/>
      <c r="L190" s="5"/>
    </row>
    <row r="191" spans="7:12" ht="14.25">
      <c r="G191" s="49"/>
      <c r="H191" s="49"/>
      <c r="I191" s="49"/>
      <c r="K191" s="5"/>
      <c r="L191" s="5"/>
    </row>
    <row r="192" spans="7:12" ht="14.25">
      <c r="G192" s="49"/>
      <c r="H192" s="49"/>
      <c r="I192" s="49"/>
      <c r="K192" s="5"/>
      <c r="L192" s="5"/>
    </row>
    <row r="193" spans="7:12" ht="14.25">
      <c r="G193" s="49"/>
      <c r="H193" s="49"/>
      <c r="I193" s="49"/>
      <c r="K193" s="5"/>
      <c r="L193" s="5"/>
    </row>
    <row r="194" spans="7:12" ht="14.25">
      <c r="G194" s="49"/>
      <c r="H194" s="49"/>
      <c r="I194" s="49"/>
      <c r="K194" s="5"/>
      <c r="L194" s="5"/>
    </row>
    <row r="195" spans="7:12" ht="14.25">
      <c r="G195" s="49"/>
      <c r="H195" s="49"/>
      <c r="I195" s="49"/>
      <c r="K195" s="5"/>
      <c r="L195" s="5"/>
    </row>
    <row r="196" spans="7:12" ht="14.25">
      <c r="G196" s="49"/>
      <c r="H196" s="49"/>
      <c r="I196" s="49"/>
      <c r="K196" s="5"/>
      <c r="L196" s="5"/>
    </row>
    <row r="197" spans="7:12" ht="14.25">
      <c r="G197" s="49"/>
      <c r="H197" s="49"/>
      <c r="I197" s="49"/>
      <c r="K197" s="5"/>
      <c r="L197" s="5"/>
    </row>
    <row r="198" spans="7:12" ht="14.25">
      <c r="G198" s="49"/>
      <c r="H198" s="49"/>
      <c r="I198" s="49"/>
      <c r="K198" s="5"/>
      <c r="L198" s="5"/>
    </row>
    <row r="199" spans="7:12" ht="14.25">
      <c r="G199" s="49"/>
      <c r="H199" s="49"/>
      <c r="I199" s="49"/>
      <c r="K199" s="5"/>
      <c r="L199" s="5"/>
    </row>
    <row r="200" spans="7:12" ht="14.25">
      <c r="G200" s="49"/>
      <c r="H200" s="49"/>
      <c r="I200" s="49"/>
      <c r="K200" s="5"/>
      <c r="L200" s="5"/>
    </row>
    <row r="201" spans="7:12" ht="14.25">
      <c r="G201" s="49"/>
      <c r="H201" s="49"/>
      <c r="I201" s="49"/>
      <c r="K201" s="5"/>
      <c r="L201" s="5"/>
    </row>
    <row r="202" spans="7:12" ht="14.25">
      <c r="G202" s="49"/>
      <c r="H202" s="49"/>
      <c r="I202" s="49"/>
      <c r="K202" s="5"/>
      <c r="L202" s="5"/>
    </row>
    <row r="203" spans="7:12" ht="14.25">
      <c r="G203" s="49"/>
      <c r="H203" s="49"/>
      <c r="I203" s="49"/>
      <c r="K203" s="5"/>
      <c r="L203" s="5"/>
    </row>
    <row r="204" spans="7:12" ht="14.25">
      <c r="G204" s="49"/>
      <c r="H204" s="49"/>
      <c r="I204" s="49"/>
      <c r="K204" s="5"/>
      <c r="L204" s="5"/>
    </row>
    <row r="205" spans="7:12" ht="14.25">
      <c r="G205" s="49"/>
      <c r="H205" s="49"/>
      <c r="I205" s="49"/>
      <c r="K205" s="5"/>
      <c r="L205" s="5"/>
    </row>
    <row r="206" spans="7:12" ht="14.25">
      <c r="G206" s="49"/>
      <c r="H206" s="49"/>
      <c r="I206" s="49"/>
      <c r="K206" s="5"/>
      <c r="L206" s="5"/>
    </row>
    <row r="207" spans="7:12" ht="14.25">
      <c r="G207" s="49"/>
      <c r="H207" s="49"/>
      <c r="I207" s="49"/>
      <c r="K207" s="5"/>
      <c r="L207" s="5"/>
    </row>
    <row r="208" spans="7:12" ht="14.25">
      <c r="G208" s="49"/>
      <c r="H208" s="49"/>
      <c r="I208" s="49"/>
      <c r="K208" s="5"/>
      <c r="L208" s="5"/>
    </row>
    <row r="209" spans="7:12" ht="14.25">
      <c r="G209" s="49"/>
      <c r="H209" s="49"/>
      <c r="I209" s="49"/>
      <c r="K209" s="5"/>
      <c r="L209" s="5"/>
    </row>
    <row r="210" spans="7:12" ht="14.25">
      <c r="G210" s="49"/>
      <c r="H210" s="49"/>
      <c r="I210" s="49"/>
      <c r="K210" s="5"/>
      <c r="L210" s="5"/>
    </row>
    <row r="211" spans="7:12" ht="14.25">
      <c r="G211" s="49"/>
      <c r="H211" s="49"/>
      <c r="I211" s="49"/>
      <c r="K211" s="5"/>
      <c r="L211" s="5"/>
    </row>
    <row r="212" spans="7:12" ht="14.25">
      <c r="G212" s="49"/>
      <c r="H212" s="49"/>
      <c r="I212" s="49"/>
      <c r="K212" s="5"/>
      <c r="L212" s="5"/>
    </row>
    <row r="213" spans="7:12" ht="14.25">
      <c r="G213" s="49"/>
      <c r="H213" s="49"/>
      <c r="I213" s="49"/>
      <c r="K213" s="5"/>
      <c r="L213" s="5"/>
    </row>
    <row r="214" spans="7:12" ht="14.25">
      <c r="G214" s="49"/>
      <c r="H214" s="49"/>
      <c r="I214" s="49"/>
      <c r="K214" s="5"/>
      <c r="L214" s="5"/>
    </row>
    <row r="215" spans="7:12" ht="14.25">
      <c r="G215" s="49"/>
      <c r="H215" s="49"/>
      <c r="I215" s="49"/>
      <c r="K215" s="5"/>
      <c r="L215" s="5"/>
    </row>
    <row r="216" spans="7:12" ht="14.25">
      <c r="G216" s="49"/>
      <c r="H216" s="49"/>
      <c r="I216" s="49"/>
      <c r="K216" s="5"/>
      <c r="L216" s="5"/>
    </row>
    <row r="217" spans="7:12" ht="14.25">
      <c r="G217" s="49"/>
      <c r="H217" s="49"/>
      <c r="I217" s="49"/>
      <c r="K217" s="5"/>
      <c r="L217" s="5"/>
    </row>
    <row r="218" spans="7:12" ht="14.25">
      <c r="G218" s="49"/>
      <c r="H218" s="49"/>
      <c r="I218" s="49"/>
      <c r="K218" s="5"/>
      <c r="L218" s="5"/>
    </row>
    <row r="219" spans="7:12" ht="14.25">
      <c r="G219" s="49"/>
      <c r="H219" s="49"/>
      <c r="I219" s="49"/>
      <c r="K219" s="5"/>
      <c r="L219" s="5"/>
    </row>
    <row r="220" spans="7:12" ht="14.25">
      <c r="G220" s="49"/>
      <c r="H220" s="49"/>
      <c r="I220" s="49"/>
      <c r="K220" s="5"/>
      <c r="L220" s="5"/>
    </row>
    <row r="221" spans="7:12" ht="14.25">
      <c r="G221" s="49"/>
      <c r="H221" s="49"/>
      <c r="I221" s="49"/>
      <c r="K221" s="5"/>
      <c r="L221" s="5"/>
    </row>
    <row r="222" spans="7:12" ht="14.25">
      <c r="G222" s="49"/>
      <c r="H222" s="49"/>
      <c r="I222" s="49"/>
      <c r="K222" s="5"/>
      <c r="L222" s="5"/>
    </row>
    <row r="223" spans="7:12" ht="14.25">
      <c r="G223" s="49"/>
      <c r="H223" s="49"/>
      <c r="I223" s="49"/>
      <c r="K223" s="5"/>
      <c r="L223" s="5"/>
    </row>
    <row r="224" spans="7:12" ht="14.25">
      <c r="G224" s="49"/>
      <c r="H224" s="49"/>
      <c r="I224" s="49"/>
      <c r="K224" s="5"/>
      <c r="L224" s="5"/>
    </row>
    <row r="225" spans="7:12" ht="14.25">
      <c r="G225" s="49"/>
      <c r="H225" s="49"/>
      <c r="I225" s="49"/>
      <c r="K225" s="5"/>
      <c r="L225" s="5"/>
    </row>
    <row r="226" spans="7:12" ht="14.25">
      <c r="G226" s="49"/>
      <c r="H226" s="49"/>
      <c r="I226" s="49"/>
      <c r="K226" s="5"/>
      <c r="L226" s="5"/>
    </row>
    <row r="227" spans="7:12" ht="14.25">
      <c r="G227" s="49"/>
      <c r="H227" s="49"/>
      <c r="I227" s="49"/>
      <c r="K227" s="5"/>
      <c r="L227" s="5"/>
    </row>
    <row r="228" spans="7:12" ht="14.25">
      <c r="G228" s="49"/>
      <c r="H228" s="49"/>
      <c r="I228" s="49"/>
      <c r="K228" s="5"/>
      <c r="L228" s="5"/>
    </row>
    <row r="229" spans="7:12" ht="14.25">
      <c r="G229" s="49"/>
      <c r="H229" s="49"/>
      <c r="I229" s="49"/>
      <c r="K229" s="5"/>
      <c r="L229" s="5"/>
    </row>
    <row r="230" spans="7:12" ht="14.25">
      <c r="G230" s="49"/>
      <c r="H230" s="49"/>
      <c r="I230" s="49"/>
      <c r="K230" s="5"/>
      <c r="L230" s="5"/>
    </row>
    <row r="231" spans="7:12" ht="14.25">
      <c r="G231" s="49"/>
      <c r="H231" s="49"/>
      <c r="I231" s="49"/>
      <c r="K231" s="5"/>
      <c r="L231" s="5"/>
    </row>
    <row r="232" spans="7:12" ht="14.25">
      <c r="G232" s="49"/>
      <c r="H232" s="49"/>
      <c r="I232" s="49"/>
      <c r="K232" s="5"/>
      <c r="L232" s="5"/>
    </row>
    <row r="233" spans="7:12" ht="14.25">
      <c r="G233" s="49"/>
      <c r="H233" s="49"/>
      <c r="I233" s="49"/>
      <c r="K233" s="5"/>
      <c r="L233" s="5"/>
    </row>
    <row r="234" spans="7:12" ht="14.25">
      <c r="G234" s="49"/>
      <c r="H234" s="49"/>
      <c r="I234" s="49"/>
      <c r="K234" s="5"/>
      <c r="L234" s="5"/>
    </row>
    <row r="235" spans="7:12" ht="14.25">
      <c r="G235" s="49"/>
      <c r="H235" s="49"/>
      <c r="I235" s="49"/>
      <c r="K235" s="5"/>
      <c r="L235" s="5"/>
    </row>
    <row r="236" spans="7:12" ht="14.25">
      <c r="G236" s="49"/>
      <c r="H236" s="49"/>
      <c r="I236" s="49"/>
      <c r="K236" s="5"/>
      <c r="L236" s="5"/>
    </row>
    <row r="237" spans="7:12" ht="14.25">
      <c r="G237" s="49"/>
      <c r="H237" s="49"/>
      <c r="I237" s="49"/>
      <c r="K237" s="5"/>
      <c r="L237" s="5"/>
    </row>
    <row r="238" spans="7:12" ht="14.25">
      <c r="G238" s="49"/>
      <c r="H238" s="49"/>
      <c r="I238" s="49"/>
      <c r="K238" s="5"/>
      <c r="L238" s="5"/>
    </row>
    <row r="239" spans="7:12" ht="14.25">
      <c r="G239" s="49"/>
      <c r="H239" s="49"/>
      <c r="I239" s="49"/>
      <c r="K239" s="5"/>
      <c r="L239" s="5"/>
    </row>
    <row r="240" spans="7:12" ht="14.25">
      <c r="G240" s="49"/>
      <c r="H240" s="49"/>
      <c r="I240" s="49"/>
      <c r="K240" s="5"/>
      <c r="L240" s="5"/>
    </row>
    <row r="241" spans="7:12" ht="14.25">
      <c r="G241" s="49"/>
      <c r="H241" s="49"/>
      <c r="I241" s="49"/>
      <c r="K241" s="5"/>
      <c r="L241" s="5"/>
    </row>
    <row r="242" spans="7:12" ht="14.25">
      <c r="G242" s="49"/>
      <c r="H242" s="49"/>
      <c r="I242" s="49"/>
      <c r="K242" s="5"/>
      <c r="L242" s="5"/>
    </row>
    <row r="243" spans="7:12" ht="14.25">
      <c r="G243" s="49"/>
      <c r="H243" s="49"/>
      <c r="I243" s="49"/>
      <c r="K243" s="5"/>
      <c r="L243" s="5"/>
    </row>
    <row r="244" spans="7:12" ht="14.25">
      <c r="G244" s="49"/>
      <c r="H244" s="49"/>
      <c r="I244" s="49"/>
      <c r="K244" s="5"/>
      <c r="L244" s="5"/>
    </row>
    <row r="245" spans="7:12" ht="14.25">
      <c r="G245" s="49"/>
      <c r="H245" s="49"/>
      <c r="I245" s="49"/>
      <c r="K245" s="5"/>
      <c r="L245" s="5"/>
    </row>
    <row r="246" spans="7:12" ht="14.25">
      <c r="G246" s="49"/>
      <c r="H246" s="49"/>
      <c r="I246" s="49"/>
      <c r="K246" s="5"/>
      <c r="L246" s="5"/>
    </row>
    <row r="247" spans="7:12" ht="14.25">
      <c r="G247" s="49"/>
      <c r="H247" s="49"/>
      <c r="I247" s="49"/>
      <c r="K247" s="5"/>
      <c r="L247" s="5"/>
    </row>
    <row r="248" spans="7:12" ht="14.25">
      <c r="G248" s="49"/>
      <c r="H248" s="49"/>
      <c r="I248" s="49"/>
      <c r="K248" s="5"/>
      <c r="L248" s="5"/>
    </row>
    <row r="249" spans="7:12" ht="14.25">
      <c r="G249" s="49"/>
      <c r="H249" s="49"/>
      <c r="I249" s="49"/>
      <c r="K249" s="5"/>
      <c r="L249" s="5"/>
    </row>
    <row r="250" spans="7:12" ht="14.25">
      <c r="G250" s="49"/>
      <c r="H250" s="49"/>
      <c r="I250" s="49"/>
      <c r="K250" s="5"/>
      <c r="L250" s="5"/>
    </row>
    <row r="251" spans="7:12" ht="14.25">
      <c r="G251" s="49"/>
      <c r="H251" s="49"/>
      <c r="I251" s="49"/>
      <c r="K251" s="5"/>
      <c r="L251" s="5"/>
    </row>
    <row r="252" spans="7:12" ht="14.25">
      <c r="G252" s="49"/>
      <c r="H252" s="49"/>
      <c r="I252" s="49"/>
      <c r="K252" s="5"/>
      <c r="L252" s="5"/>
    </row>
    <row r="253" spans="7:12" ht="14.25">
      <c r="G253" s="49"/>
      <c r="H253" s="49"/>
      <c r="I253" s="49"/>
      <c r="K253" s="5"/>
      <c r="L253" s="5"/>
    </row>
    <row r="254" spans="7:12" ht="14.25">
      <c r="G254" s="49"/>
      <c r="H254" s="49"/>
      <c r="I254" s="49"/>
      <c r="K254" s="5"/>
      <c r="L254" s="5"/>
    </row>
    <row r="255" spans="7:12" ht="14.25">
      <c r="G255" s="49"/>
      <c r="H255" s="49"/>
      <c r="I255" s="49"/>
      <c r="K255" s="5"/>
      <c r="L255" s="5"/>
    </row>
    <row r="256" spans="7:12" ht="14.25">
      <c r="G256" s="49"/>
      <c r="H256" s="49"/>
      <c r="I256" s="49"/>
      <c r="K256" s="5"/>
      <c r="L256" s="5"/>
    </row>
    <row r="257" spans="7:12" ht="14.25">
      <c r="G257" s="49"/>
      <c r="H257" s="49"/>
      <c r="I257" s="49"/>
      <c r="K257" s="5"/>
      <c r="L257" s="5"/>
    </row>
    <row r="258" spans="7:12" ht="14.25">
      <c r="G258" s="49"/>
      <c r="H258" s="49"/>
      <c r="I258" s="49"/>
      <c r="K258" s="5"/>
      <c r="L258" s="5"/>
    </row>
    <row r="259" spans="7:12" ht="14.25">
      <c r="G259" s="49"/>
      <c r="H259" s="49"/>
      <c r="I259" s="49"/>
      <c r="K259" s="5"/>
      <c r="L259" s="5"/>
    </row>
    <row r="260" spans="7:12" ht="14.25">
      <c r="G260" s="49"/>
      <c r="H260" s="49"/>
      <c r="I260" s="49"/>
      <c r="K260" s="5"/>
      <c r="L260" s="5"/>
    </row>
    <row r="261" spans="7:12" ht="14.25">
      <c r="G261" s="49"/>
      <c r="H261" s="49"/>
      <c r="I261" s="49"/>
      <c r="K261" s="5"/>
      <c r="L261" s="5"/>
    </row>
    <row r="262" spans="7:12" ht="14.25">
      <c r="G262" s="49"/>
      <c r="H262" s="49"/>
      <c r="I262" s="49"/>
      <c r="K262" s="5"/>
      <c r="L262" s="5"/>
    </row>
    <row r="263" spans="7:12" ht="14.25">
      <c r="G263" s="49"/>
      <c r="H263" s="49"/>
      <c r="I263" s="49"/>
      <c r="K263" s="5"/>
      <c r="L263" s="5"/>
    </row>
    <row r="264" spans="7:12" ht="14.25">
      <c r="G264" s="49"/>
      <c r="H264" s="49"/>
      <c r="I264" s="49"/>
      <c r="K264" s="5"/>
      <c r="L264" s="5"/>
    </row>
  </sheetData>
  <sheetProtection/>
  <protectedRanges>
    <protectedRange password="CF7A" sqref="G134:I192" name="区域1_1_3"/>
    <protectedRange sqref="H111:H112 G114:H114" name="区域2_11_1_1"/>
    <protectedRange sqref="F114 F111:F112" name="区域2_9_1_1_1"/>
    <protectedRange sqref="G115" name="区域2_12_1_2"/>
    <protectedRange sqref="F115" name="区域2_5_1_1_3"/>
    <protectedRange sqref="H115" name="区域2_11_2_1_2"/>
    <protectedRange password="CF7A" sqref="G109:G112 H40 G37:H39 G41:H42" name="区域1_1_3_3_1"/>
    <protectedRange password="CF7A" sqref="G120:H120" name="区域1_1_3_4_1"/>
    <protectedRange sqref="G68" name="区域2_1_1_1_1_1"/>
    <protectedRange sqref="H68 F68" name="区域2_3_1_1_1"/>
    <protectedRange password="CF7A" sqref="G69:H72" name="区域1_1_1_2_1"/>
    <protectedRange password="CF7A" sqref="G80:H82" name="区域1_1_3_5_1"/>
    <protectedRange sqref="H113" name="区域2_2_1"/>
    <protectedRange sqref="F113" name="区域2_1_1_1"/>
    <protectedRange password="CF7A" sqref="G48:H48" name="区域1_1_3_6_1"/>
    <protectedRange sqref="F29" name="区域2_1_2_2_1"/>
    <protectedRange password="CF7A" sqref="H31 G28:G29 G32:H32 G46:H46 G34:H34" name="区域1_1_3_7_1"/>
    <protectedRange sqref="H58:H59" name="区域1_1_1_3"/>
    <protectedRange sqref="F30" name="区域2_4_2_1_2_1_1"/>
    <protectedRange password="CF7A" sqref="G30:H30" name="区域1_1_3_7_2_1_1"/>
    <protectedRange sqref="G99:H101" name="区域1_1_2_1_1"/>
    <protectedRange sqref="G78:H78 G73:H76" name="区域1_1_1_1_1"/>
    <protectedRange sqref="G108:H108" name="区域1_1_6_1"/>
    <protectedRange password="CF7A" sqref="G9:H9" name="区域1_1_3_1_1"/>
    <protectedRange sqref="H11:H17 F10:H10 F15:G16 F12:G13" name="区域2_1_3"/>
    <protectedRange sqref="H18" name="区域2_1_2_1"/>
    <protectedRange sqref="F20" name="区域2_5_1_1_1_1"/>
    <protectedRange sqref="G20" name="区域2_12_1_1_1"/>
    <protectedRange sqref="F20" name="区域2_5_1_1_2_1"/>
    <protectedRange sqref="H20" name="区域2_11_2_1_1_1"/>
    <protectedRange sqref="G24:H25" name="区域1_1_5_1_1"/>
  </protectedRanges>
  <autoFilter ref="A6:AJ133"/>
  <mergeCells count="28">
    <mergeCell ref="A1:B1"/>
    <mergeCell ref="A2:N2"/>
    <mergeCell ref="A3:E3"/>
    <mergeCell ref="F4:H4"/>
    <mergeCell ref="J4:L4"/>
    <mergeCell ref="G5:H5"/>
    <mergeCell ref="A7:C7"/>
    <mergeCell ref="A8:C8"/>
    <mergeCell ref="A27:C27"/>
    <mergeCell ref="A47:C47"/>
    <mergeCell ref="A64:C64"/>
    <mergeCell ref="A102:C102"/>
    <mergeCell ref="A119:C119"/>
    <mergeCell ref="A4:A6"/>
    <mergeCell ref="B4:B6"/>
    <mergeCell ref="C4:C6"/>
    <mergeCell ref="D4:D6"/>
    <mergeCell ref="E4:E6"/>
    <mergeCell ref="F5:F6"/>
    <mergeCell ref="I4:I6"/>
    <mergeCell ref="J5:J6"/>
    <mergeCell ref="J49:J50"/>
    <mergeCell ref="K5:K6"/>
    <mergeCell ref="K49:K50"/>
    <mergeCell ref="L5:L6"/>
    <mergeCell ref="L49:L50"/>
    <mergeCell ref="M4:M6"/>
    <mergeCell ref="N4:N6"/>
  </mergeCells>
  <dataValidations count="2">
    <dataValidation type="list" allowBlank="1" showInputMessage="1" showErrorMessage="1" sqref="G10:H10 G26:H26 H28 G12:G13 G15:G16 H11:H18 H111:H112 G43:H45 G20:H23 G114:H115">
      <formula1>"1,2,3,4,5,6,7,8,9,10,11,12,无"</formula1>
    </dataValidation>
    <dataValidation allowBlank="1" showInputMessage="1" showErrorMessage="1" sqref="D76 J76 D98 J98 D117 J117:K117"/>
  </dataValidations>
  <printOptions horizontalCentered="1"/>
  <pageMargins left="0.31496062992125984" right="0.31496062992125984" top="0.5118110236220472" bottom="0.5118110236220472" header="0.5118110236220472" footer="0.2362204724409449"/>
  <pageSetup firstPageNumber="3" useFirstPageNumber="1" fitToHeight="0" fitToWidth="1" horizontalDpi="600" verticalDpi="600" orientation="landscape" paperSize="9" scale="89"/>
  <headerFooter scaleWithDoc="0" alignWithMargins="0">
    <oddFooter>&amp;C— &amp;P —</oddFooter>
  </headerFooter>
  <rowBreaks count="1" manualBreakCount="1">
    <brk id="1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fgjzdb</dc:creator>
  <cp:keywords/>
  <dc:description/>
  <cp:lastModifiedBy>Administrator</cp:lastModifiedBy>
  <cp:lastPrinted>2019-04-15T08:18:45Z</cp:lastPrinted>
  <dcterms:created xsi:type="dcterms:W3CDTF">1996-12-17T01:32:42Z</dcterms:created>
  <dcterms:modified xsi:type="dcterms:W3CDTF">2022-07-27T09:30:37Z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